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zewinners 2009" sheetId="1" r:id="rId1"/>
    <sheet name="Open" sheetId="2" r:id="rId2"/>
    <sheet name="Major" sheetId="3" r:id="rId3"/>
    <sheet name="Intermediate" sheetId="4" r:id="rId4"/>
    <sheet name="Minor" sheetId="5" r:id="rId5"/>
    <sheet name="Junior" sheetId="6" r:id="rId6"/>
    <sheet name="Team" sheetId="7" r:id="rId7"/>
    <sheet name="S.Boniface Jul 08" sheetId="8" r:id="rId8"/>
    <sheet name="Downend Summer Aug 08" sheetId="9" r:id="rId9"/>
    <sheet name="Grendel Hairy Aug 08" sheetId="10" r:id="rId10"/>
    <sheet name="Keynsham Rapid Sep 08" sheetId="11" r:id="rId11"/>
    <sheet name="C.Sodbury Rapid Nov 08" sheetId="12" r:id="rId12"/>
    <sheet name="Bristol Winter Dec 08" sheetId="13" r:id="rId13"/>
    <sheet name="Downend Buzzer Dec 08" sheetId="14" r:id="rId14"/>
    <sheet name="League Rapid Mar 09" sheetId="15" r:id="rId15"/>
    <sheet name="League Congress Mar 09" sheetId="16" r:id="rId16"/>
  </sheets>
  <definedNames>
    <definedName name="_xlnm.Print_Area" localSheetId="3">'Intermediate'!$A$1:$H$45</definedName>
    <definedName name="_xlnm.Print_Area" localSheetId="5">'Junior'!$A$1:$H$12</definedName>
    <definedName name="_xlnm.Print_Area" localSheetId="2">'Major'!$A$1:$H$45</definedName>
    <definedName name="_xlnm.Print_Area" localSheetId="4">'Minor'!$A$1:$H$45</definedName>
    <definedName name="_xlnm.Print_Area" localSheetId="1">'Open'!$A$1:$H$45</definedName>
    <definedName name="_xlnm.Print_Area" localSheetId="6">'Team'!$D$1:$Y$155</definedName>
    <definedName name="_xlnm.Print_Titles" localSheetId="3">'Intermediate'!$1:$5</definedName>
    <definedName name="_xlnm.Print_Titles" localSheetId="2">'Major'!$1:$5</definedName>
    <definedName name="_xlnm.Print_Titles" localSheetId="4">'Minor'!$1:$5</definedName>
    <definedName name="_xlnm.Print_Titles" localSheetId="1">'Open'!$1:$5</definedName>
    <definedName name="_xlnm.Print_Titles" localSheetId="6">'Team'!$1:$5</definedName>
  </definedNames>
  <calcPr fullCalcOnLoad="1"/>
</workbook>
</file>

<file path=xl/sharedStrings.xml><?xml version="1.0" encoding="utf-8"?>
<sst xmlns="http://schemas.openxmlformats.org/spreadsheetml/2006/main" count="2957" uniqueCount="543">
  <si>
    <t>OPEN</t>
  </si>
  <si>
    <t>Round 1</t>
  </si>
  <si>
    <t>Round 2</t>
  </si>
  <si>
    <t>Round 3</t>
  </si>
  <si>
    <t>Round 4</t>
  </si>
  <si>
    <t>Round 5</t>
  </si>
  <si>
    <t>Opp.</t>
  </si>
  <si>
    <t>Res.</t>
  </si>
  <si>
    <t>Tot.</t>
  </si>
  <si>
    <t>1st</t>
  </si>
  <si>
    <t>8</t>
  </si>
  <si>
    <t>1</t>
  </si>
  <si>
    <t>5</t>
  </si>
  <si>
    <t>0</t>
  </si>
  <si>
    <t>3</t>
  </si>
  <si>
    <t>7</t>
  </si>
  <si>
    <t>6</t>
  </si>
  <si>
    <t>4</t>
  </si>
  <si>
    <t>Bath</t>
  </si>
  <si>
    <t>0.5</t>
  </si>
  <si>
    <t>10</t>
  </si>
  <si>
    <t>2</t>
  </si>
  <si>
    <t>Downend</t>
  </si>
  <si>
    <t>9</t>
  </si>
  <si>
    <t>Grendel</t>
  </si>
  <si>
    <t>Did not compete</t>
  </si>
  <si>
    <t>MUNN Andrew</t>
  </si>
  <si>
    <t>MACARTHUR Duncan</t>
  </si>
  <si>
    <t>Keynsham</t>
  </si>
  <si>
    <t>11</t>
  </si>
  <si>
    <t>Clevedon</t>
  </si>
  <si>
    <t>12</t>
  </si>
  <si>
    <t>Yate</t>
  </si>
  <si>
    <t>Clifton</t>
  </si>
  <si>
    <t>14</t>
  </si>
  <si>
    <t>13</t>
  </si>
  <si>
    <t>DILLEIGH Stephen P</t>
  </si>
  <si>
    <t>Horfield</t>
  </si>
  <si>
    <t>SHERWIN James T</t>
  </si>
  <si>
    <t>CURTIS John E</t>
  </si>
  <si>
    <t>COLLIER David O</t>
  </si>
  <si>
    <t>CROCKART George N</t>
  </si>
  <si>
    <t>Fareham</t>
  </si>
  <si>
    <t>WATERFIELD John</t>
  </si>
  <si>
    <t>Monmouth</t>
  </si>
  <si>
    <t>ILETT Raymond</t>
  </si>
  <si>
    <t>BECKFORD Lloyd</t>
  </si>
  <si>
    <t>Harambee</t>
  </si>
  <si>
    <t>Cwmbran</t>
  </si>
  <si>
    <t>21</t>
  </si>
  <si>
    <t>15</t>
  </si>
  <si>
    <t>17</t>
  </si>
  <si>
    <t>16</t>
  </si>
  <si>
    <t>20</t>
  </si>
  <si>
    <t>Bye</t>
  </si>
  <si>
    <t>19</t>
  </si>
  <si>
    <t>18</t>
  </si>
  <si>
    <t>Black Pieces</t>
  </si>
  <si>
    <t>22</t>
  </si>
  <si>
    <t>2nd</t>
  </si>
  <si>
    <t>Major</t>
  </si>
  <si>
    <t>O'GORMAN Brendan</t>
  </si>
  <si>
    <t>DHSS</t>
  </si>
  <si>
    <t>RADFORD Robert P</t>
  </si>
  <si>
    <t>South Bristol</t>
  </si>
  <si>
    <t>Newport IOW</t>
  </si>
  <si>
    <t>Sedgemoor</t>
  </si>
  <si>
    <t>HIBBITT Arthur M</t>
  </si>
  <si>
    <t>Bourne End</t>
  </si>
  <si>
    <t>ROGERS David R</t>
  </si>
  <si>
    <t>Exmouth</t>
  </si>
  <si>
    <t>Droitwich</t>
  </si>
  <si>
    <t>Hemel Hempstead</t>
  </si>
  <si>
    <t>WRIGHT L George</t>
  </si>
  <si>
    <t>EVANS Chris J</t>
  </si>
  <si>
    <t>Intermediate</t>
  </si>
  <si>
    <t>23</t>
  </si>
  <si>
    <t>24</t>
  </si>
  <si>
    <t>25</t>
  </si>
  <si>
    <t>MULLER Anton</t>
  </si>
  <si>
    <t>THOMSON Graeme</t>
  </si>
  <si>
    <t>BLENCOWE Ian P</t>
  </si>
  <si>
    <t>Gloucester</t>
  </si>
  <si>
    <t>HILL Alistair</t>
  </si>
  <si>
    <t>Cabot</t>
  </si>
  <si>
    <t>MUFTI Abdulla</t>
  </si>
  <si>
    <t>Newmarket</t>
  </si>
  <si>
    <t>WOODRUFF David G</t>
  </si>
  <si>
    <t>Stroud</t>
  </si>
  <si>
    <t>STRONG Chris M</t>
  </si>
  <si>
    <t>Minor</t>
  </si>
  <si>
    <t>GAMMON Geoff</t>
  </si>
  <si>
    <t>DAVIES Barry R</t>
  </si>
  <si>
    <t>MILL-WILSON Graham A</t>
  </si>
  <si>
    <t>GRIFFEE John H</t>
  </si>
  <si>
    <t>Upminster</t>
  </si>
  <si>
    <t>SPOONER Joe</t>
  </si>
  <si>
    <t>Newport</t>
  </si>
  <si>
    <t>2nd=</t>
  </si>
  <si>
    <t>GP</t>
  </si>
  <si>
    <t>Bristol</t>
  </si>
  <si>
    <t>Total</t>
  </si>
  <si>
    <t>5th</t>
  </si>
  <si>
    <t>Patchway</t>
  </si>
  <si>
    <t>6th</t>
  </si>
  <si>
    <t>7th</t>
  </si>
  <si>
    <t>15th</t>
  </si>
  <si>
    <t>21st</t>
  </si>
  <si>
    <t>22nd=</t>
  </si>
  <si>
    <t>Junior</t>
  </si>
  <si>
    <t>28th</t>
  </si>
  <si>
    <t>31st</t>
  </si>
  <si>
    <t>32nd=</t>
  </si>
  <si>
    <t>35th</t>
  </si>
  <si>
    <t>60e</t>
  </si>
  <si>
    <t>36th</t>
  </si>
  <si>
    <t>37th</t>
  </si>
  <si>
    <t>38th</t>
  </si>
  <si>
    <t>39th</t>
  </si>
  <si>
    <t>Summer</t>
  </si>
  <si>
    <t>Grade</t>
  </si>
  <si>
    <t>Club</t>
  </si>
  <si>
    <t>Name</t>
  </si>
  <si>
    <t>HENNEFELD James</t>
  </si>
  <si>
    <t>WHITE Martin</t>
  </si>
  <si>
    <t>WILCOX Nigel</t>
  </si>
  <si>
    <t>SPILLER Paul</t>
  </si>
  <si>
    <t>FLEXMAN Patrick</t>
  </si>
  <si>
    <t>HARDY Roger</t>
  </si>
  <si>
    <t>ADAMS Neil</t>
  </si>
  <si>
    <t>WEST Mark</t>
  </si>
  <si>
    <t>3rd</t>
  </si>
  <si>
    <t>8th</t>
  </si>
  <si>
    <t>Placed in another section</t>
  </si>
  <si>
    <t>MAJOR</t>
  </si>
  <si>
    <t>INTERMEDIATE</t>
  </si>
  <si>
    <t>MINOR</t>
  </si>
  <si>
    <t>Round 6</t>
  </si>
  <si>
    <t>Cardiff</t>
  </si>
  <si>
    <t>BENNETT Dominic</t>
  </si>
  <si>
    <t>TIPPER David I</t>
  </si>
  <si>
    <t>PRICE Hugh</t>
  </si>
  <si>
    <t>PAPIER Alan</t>
  </si>
  <si>
    <t>HUGHES Beryl</t>
  </si>
  <si>
    <t>Penarth</t>
  </si>
  <si>
    <t>BURROWS John M</t>
  </si>
  <si>
    <t>DERRICK Neil D</t>
  </si>
  <si>
    <t>JENNINGS Michael</t>
  </si>
  <si>
    <t>HELBIG Doreen J</t>
  </si>
  <si>
    <t>SAUNDERS Peter</t>
  </si>
  <si>
    <t>Rapidplay</t>
  </si>
  <si>
    <t>HATCHETT Paul D</t>
  </si>
  <si>
    <t>HUMPHREYS Jerry G</t>
  </si>
  <si>
    <t>JOHNSON Christopher D</t>
  </si>
  <si>
    <t>OWENS Megan R</t>
  </si>
  <si>
    <t>J</t>
  </si>
  <si>
    <t>Evts</t>
  </si>
  <si>
    <t>GPx5pts</t>
  </si>
  <si>
    <t>u/g</t>
  </si>
  <si>
    <t>19th</t>
  </si>
  <si>
    <t>ILES Stuart</t>
  </si>
  <si>
    <t>Default</t>
  </si>
  <si>
    <t>C.Sodbury</t>
  </si>
  <si>
    <t>Section Leaders</t>
  </si>
  <si>
    <t>PAINTER-KOOIMAN David</t>
  </si>
  <si>
    <t>LEVINE John J</t>
  </si>
  <si>
    <t>17th=</t>
  </si>
  <si>
    <t>Buzzer</t>
  </si>
  <si>
    <t>BEAUMONT Chris R</t>
  </si>
  <si>
    <t>TIMMINS Chris P</t>
  </si>
  <si>
    <t>Brown Jack</t>
  </si>
  <si>
    <t>Poland</t>
  </si>
  <si>
    <t>CARVER Anthony W</t>
  </si>
  <si>
    <t>Hanham</t>
  </si>
  <si>
    <t>Battersea</t>
  </si>
  <si>
    <t>STRICKLAND Graham</t>
  </si>
  <si>
    <t>DOWNING Bob</t>
  </si>
  <si>
    <t>WALLMAN James</t>
  </si>
  <si>
    <t>BURNETT Philip</t>
  </si>
  <si>
    <t>TEAM</t>
  </si>
  <si>
    <t>CLIFTON</t>
  </si>
  <si>
    <t>JUNIOR</t>
  </si>
  <si>
    <t>Prize</t>
  </si>
  <si>
    <t>+Cup</t>
  </si>
  <si>
    <t>DENNEY Simon</t>
  </si>
  <si>
    <t>BRIGDEN Michael E</t>
  </si>
  <si>
    <t>WILSON Matthew</t>
  </si>
  <si>
    <t>WILSON David</t>
  </si>
  <si>
    <t>WALSH Shaun</t>
  </si>
  <si>
    <t>PALMER Richard J</t>
  </si>
  <si>
    <t>4th</t>
  </si>
  <si>
    <t>Section Leader</t>
  </si>
  <si>
    <t>COBB James E</t>
  </si>
  <si>
    <t>BROWN Thomas</t>
  </si>
  <si>
    <t>PONTER Ian P</t>
  </si>
  <si>
    <t>GREELY Simon M</t>
  </si>
  <si>
    <t>TEW Paul</t>
  </si>
  <si>
    <t>SHERMAN Andrew M</t>
  </si>
  <si>
    <t>HARRIS Billy</t>
  </si>
  <si>
    <t>Swansea Valley</t>
  </si>
  <si>
    <t>LAWSON Phillip</t>
  </si>
  <si>
    <t>KITSON Peter</t>
  </si>
  <si>
    <t>EDNEY Richard</t>
  </si>
  <si>
    <t>GREATOREX Roger</t>
  </si>
  <si>
    <t>Navigation</t>
  </si>
  <si>
    <t>SHADDICK John</t>
  </si>
  <si>
    <t>Basingstoke</t>
  </si>
  <si>
    <t>MILLBANK Howard K</t>
  </si>
  <si>
    <t>Steve</t>
  </si>
  <si>
    <t>Boniface</t>
  </si>
  <si>
    <t>MEEK Stephen J</t>
  </si>
  <si>
    <t>145e</t>
  </si>
  <si>
    <t>MKPADI C Michael</t>
  </si>
  <si>
    <t>STIRLING Adam</t>
  </si>
  <si>
    <t>BROWN Gary</t>
  </si>
  <si>
    <t>9th</t>
  </si>
  <si>
    <t>10th</t>
  </si>
  <si>
    <t>11th</t>
  </si>
  <si>
    <t>12th</t>
  </si>
  <si>
    <t>13th</t>
  </si>
  <si>
    <t>14th</t>
  </si>
  <si>
    <t>17th</t>
  </si>
  <si>
    <t>18th</t>
  </si>
  <si>
    <t>20th</t>
  </si>
  <si>
    <t>23rd</t>
  </si>
  <si>
    <t>24th</t>
  </si>
  <si>
    <t>25th</t>
  </si>
  <si>
    <t>26th</t>
  </si>
  <si>
    <t>27th</t>
  </si>
  <si>
    <t>30th</t>
  </si>
  <si>
    <t>32nd</t>
  </si>
  <si>
    <t>33rd</t>
  </si>
  <si>
    <t>40th</t>
  </si>
  <si>
    <t>43rd</t>
  </si>
  <si>
    <t>45th</t>
  </si>
  <si>
    <t>46th</t>
  </si>
  <si>
    <t>47th</t>
  </si>
  <si>
    <t>48th</t>
  </si>
  <si>
    <t>49th</t>
  </si>
  <si>
    <t>50th</t>
  </si>
  <si>
    <t>51st</t>
  </si>
  <si>
    <t>52nd</t>
  </si>
  <si>
    <t>56th</t>
  </si>
  <si>
    <t>59th</t>
  </si>
  <si>
    <t>63rd</t>
  </si>
  <si>
    <t>64th</t>
  </si>
  <si>
    <t>65th</t>
  </si>
  <si>
    <t>67th</t>
  </si>
  <si>
    <t>68th</t>
  </si>
  <si>
    <t>69th</t>
  </si>
  <si>
    <t>70th</t>
  </si>
  <si>
    <t>72nd</t>
  </si>
  <si>
    <t>75th</t>
  </si>
  <si>
    <t>80th</t>
  </si>
  <si>
    <t>81st</t>
  </si>
  <si>
    <t>84th</t>
  </si>
  <si>
    <t>64th=</t>
  </si>
  <si>
    <t>53rd=</t>
  </si>
  <si>
    <t>41st=</t>
  </si>
  <si>
    <t>46th=</t>
  </si>
  <si>
    <t>Team</t>
  </si>
  <si>
    <t>DORRINGTON Chris J</t>
  </si>
  <si>
    <t>British Championship Qualifying Place</t>
  </si>
  <si>
    <t>147e</t>
  </si>
  <si>
    <t>16th</t>
  </si>
  <si>
    <t>90e</t>
  </si>
  <si>
    <t>FREKE Robert B</t>
  </si>
  <si>
    <t>x1</t>
  </si>
  <si>
    <t>x10</t>
  </si>
  <si>
    <t>x4</t>
  </si>
  <si>
    <t>EDGELL Ben P</t>
  </si>
  <si>
    <t>DUNLOP Neil</t>
  </si>
  <si>
    <t>57th</t>
  </si>
  <si>
    <t>THERRIEN Alex L</t>
  </si>
  <si>
    <t>Thornbury</t>
  </si>
  <si>
    <t>TIPPLESTON Charles</t>
  </si>
  <si>
    <t>FCA Solutions</t>
  </si>
  <si>
    <t>Alsager</t>
  </si>
  <si>
    <t>HOOD Simon</t>
  </si>
  <si>
    <t>WHEELER John</t>
  </si>
  <si>
    <t>Cosham</t>
  </si>
  <si>
    <t>HOMER Stephen</t>
  </si>
  <si>
    <t>Exeter</t>
  </si>
  <si>
    <t>CROCKART Scott</t>
  </si>
  <si>
    <t>LOBO Richard</t>
  </si>
  <si>
    <t>St.Olaves</t>
  </si>
  <si>
    <t>BONAFONT Philip</t>
  </si>
  <si>
    <t>MARTIN Lewis</t>
  </si>
  <si>
    <t>Peterbrough</t>
  </si>
  <si>
    <t>MORRIS Gareth L</t>
  </si>
  <si>
    <t>KINGSTON Ian</t>
  </si>
  <si>
    <t>W.Nottingham</t>
  </si>
  <si>
    <t>DORAN Michael</t>
  </si>
  <si>
    <t>Warley Quinborne</t>
  </si>
  <si>
    <t>HAMILTON Selwyn</t>
  </si>
  <si>
    <t>WYNARCZYK Raymond</t>
  </si>
  <si>
    <t>Northumberland</t>
  </si>
  <si>
    <t>MULLER Anton M</t>
  </si>
  <si>
    <t>ABBOTT Mark</t>
  </si>
  <si>
    <t>CASTRUCCIO Angelo</t>
  </si>
  <si>
    <t>154e</t>
  </si>
  <si>
    <t>LENTON Oliver</t>
  </si>
  <si>
    <t>Cotham School</t>
  </si>
  <si>
    <t>HOFFMAN Piotr</t>
  </si>
  <si>
    <t>DEAN Robert</t>
  </si>
  <si>
    <t>Pudsey</t>
  </si>
  <si>
    <t>VARLEY Ed</t>
  </si>
  <si>
    <t>CLEGG Robert</t>
  </si>
  <si>
    <t>Huddersfield</t>
  </si>
  <si>
    <t>THOMASON Alan</t>
  </si>
  <si>
    <t>SUTCLIFFE John</t>
  </si>
  <si>
    <t>Chester</t>
  </si>
  <si>
    <t>DIMOND Peter</t>
  </si>
  <si>
    <t>GILBERT David</t>
  </si>
  <si>
    <t>ALLEN TS</t>
  </si>
  <si>
    <t>FOLEY Philip</t>
  </si>
  <si>
    <t>BLENCOWE Ian</t>
  </si>
  <si>
    <t>GALLOWAY James H</t>
  </si>
  <si>
    <t>MARKEY Kevin</t>
  </si>
  <si>
    <t>STONE Mark</t>
  </si>
  <si>
    <t>Orpington</t>
  </si>
  <si>
    <t>DOCHERTY Steve</t>
  </si>
  <si>
    <t>Southbourne</t>
  </si>
  <si>
    <t>LOBO Robert</t>
  </si>
  <si>
    <t>Trinity School</t>
  </si>
  <si>
    <t>CONSTABLE Christine</t>
  </si>
  <si>
    <t>CCF Coulsden</t>
  </si>
  <si>
    <t>FRASER Alan</t>
  </si>
  <si>
    <t>Bromley</t>
  </si>
  <si>
    <t>CHRISTOPHER Alan</t>
  </si>
  <si>
    <t>BARKER Carilyn</t>
  </si>
  <si>
    <t>LOVEGROVE David</t>
  </si>
  <si>
    <t>Newport Salop</t>
  </si>
  <si>
    <t>EVANS June</t>
  </si>
  <si>
    <t>Upper Killay</t>
  </si>
  <si>
    <t>SULLIVAN Tim</t>
  </si>
  <si>
    <t>SALTER Lynn</t>
  </si>
  <si>
    <t>ug</t>
  </si>
  <si>
    <t>Millfield School</t>
  </si>
  <si>
    <t>OWENS Jonathan</t>
  </si>
  <si>
    <t>EVANS Janet</t>
  </si>
  <si>
    <t>STEPHENS Daniel</t>
  </si>
  <si>
    <t>NOORVULLEP Habib</t>
  </si>
  <si>
    <t>BRIDGEMAN Michael</t>
  </si>
  <si>
    <t>Bristol Grammar School</t>
  </si>
  <si>
    <t>WARD Christopher</t>
  </si>
  <si>
    <t>Pts</t>
  </si>
  <si>
    <t>G.P. Pts</t>
  </si>
  <si>
    <t>ABDULLAH Adam</t>
  </si>
  <si>
    <t>BROMILOW Edward T</t>
  </si>
  <si>
    <t>IWI Graham</t>
  </si>
  <si>
    <t>WATSON Alec</t>
  </si>
  <si>
    <t>WOODCOCK David</t>
  </si>
  <si>
    <t>NENDICK Philip HC</t>
  </si>
  <si>
    <t>OSBORNE David C</t>
  </si>
  <si>
    <t>DOMINEK Peter</t>
  </si>
  <si>
    <t>HARFORD Alun</t>
  </si>
  <si>
    <t>G.P Pts</t>
  </si>
  <si>
    <t>HUNT William</t>
  </si>
  <si>
    <t>JAMES Thomas</t>
  </si>
  <si>
    <t>WAGNER G</t>
  </si>
  <si>
    <t>Wales</t>
  </si>
  <si>
    <t>TAYLOR William</t>
  </si>
  <si>
    <t>McKINLEY Chris</t>
  </si>
  <si>
    <t>FARINA Mauro</t>
  </si>
  <si>
    <t>SARTAIN Patrick P</t>
  </si>
  <si>
    <t>THOMAS Ben</t>
  </si>
  <si>
    <t>Hairy</t>
  </si>
  <si>
    <t>x</t>
  </si>
  <si>
    <t>Open</t>
  </si>
  <si>
    <t>EDGELL Ben</t>
  </si>
  <si>
    <t>HELBIG Paul</t>
  </si>
  <si>
    <t>PUGH Derek</t>
  </si>
  <si>
    <t>VINE Elzbieta</t>
  </si>
  <si>
    <t>VAUGHAN David</t>
  </si>
  <si>
    <t>BROMILOW Eddie</t>
  </si>
  <si>
    <t>CROCKART George</t>
  </si>
  <si>
    <t>SARTAIN Pat</t>
  </si>
  <si>
    <t>MILL-WILSON Graham</t>
  </si>
  <si>
    <t>SHAH Aditya</t>
  </si>
  <si>
    <t>BURROWS John</t>
  </si>
  <si>
    <t>THORPE Tom</t>
  </si>
  <si>
    <t>42nd</t>
  </si>
  <si>
    <t>58th</t>
  </si>
  <si>
    <t>U158=</t>
  </si>
  <si>
    <t>RICHARDT Michael</t>
  </si>
  <si>
    <t>Taunton</t>
  </si>
  <si>
    <t>U135</t>
  </si>
  <si>
    <t>LITTLEJOHNS David</t>
  </si>
  <si>
    <t>ROSE C Nigel J</t>
  </si>
  <si>
    <t>Hackney</t>
  </si>
  <si>
    <t>BROWN Tom</t>
  </si>
  <si>
    <t>MCKINLEY Chris TJ</t>
  </si>
  <si>
    <t>CONWAY Alex</t>
  </si>
  <si>
    <t>WATSON Darrell</t>
  </si>
  <si>
    <t>SHAH Aditya (j)</t>
  </si>
  <si>
    <t>BGS</t>
  </si>
  <si>
    <t>WILSON Matthew (j)</t>
  </si>
  <si>
    <t>B.P.</t>
  </si>
  <si>
    <t>THORPE Tom (j)</t>
  </si>
  <si>
    <t>29th</t>
  </si>
  <si>
    <t>59th=</t>
  </si>
  <si>
    <t>Bristol Grammar Sch.</t>
  </si>
  <si>
    <t>Cotham Sch.</t>
  </si>
  <si>
    <t>Bath University</t>
  </si>
  <si>
    <t>GALLIANO Alexander</t>
  </si>
  <si>
    <t>Coulsdon CF</t>
  </si>
  <si>
    <t>TURNER Joseph</t>
  </si>
  <si>
    <t>CHAPMAN Terry PD</t>
  </si>
  <si>
    <t>Wimbledon</t>
  </si>
  <si>
    <t>GILBERT Alistair A</t>
  </si>
  <si>
    <t>WATERFIELD John W</t>
  </si>
  <si>
    <t>TAYLOR Robert</t>
  </si>
  <si>
    <t>147c</t>
  </si>
  <si>
    <t>Bristol University</t>
  </si>
  <si>
    <t>UNDERWOOD Ian</t>
  </si>
  <si>
    <t>Highcliffe</t>
  </si>
  <si>
    <t>Coventry</t>
  </si>
  <si>
    <t>White Knights</t>
  </si>
  <si>
    <t>137e</t>
  </si>
  <si>
    <t>BUTTELL David</t>
  </si>
  <si>
    <t>PINK Joshua</t>
  </si>
  <si>
    <t>PATON Jack</t>
  </si>
  <si>
    <t>TROMBLEY Frank R</t>
  </si>
  <si>
    <t>GALLIANO George</t>
  </si>
  <si>
    <t>Kent Juniors</t>
  </si>
  <si>
    <t>BILLINGS Alex J</t>
  </si>
  <si>
    <t>Torquay</t>
  </si>
  <si>
    <t>CHIVERS Aidan</t>
  </si>
  <si>
    <t>Clifton College</t>
  </si>
  <si>
    <t>MEADOWS Michael</t>
  </si>
  <si>
    <t>DUNNE David C</t>
  </si>
  <si>
    <t>BRADFORD Mike</t>
  </si>
  <si>
    <t>Dorset</t>
  </si>
  <si>
    <t>CLAYPOLE Matthew</t>
  </si>
  <si>
    <t>Musketeers</t>
  </si>
  <si>
    <t>CROCKER Matt</t>
  </si>
  <si>
    <t>Wiltshire?</t>
  </si>
  <si>
    <t>89e</t>
  </si>
  <si>
    <t>Winter</t>
  </si>
  <si>
    <t>78th</t>
  </si>
  <si>
    <t>34th</t>
  </si>
  <si>
    <t>44th</t>
  </si>
  <si>
    <t>53rd</t>
  </si>
  <si>
    <t>54th</t>
  </si>
  <si>
    <t>73rd=</t>
  </si>
  <si>
    <t>CUSICK Peter W</t>
  </si>
  <si>
    <t>140e</t>
  </si>
  <si>
    <t>DAVEY Richard</t>
  </si>
  <si>
    <t>PALMER Andrew</t>
  </si>
  <si>
    <t>70e</t>
  </si>
  <si>
    <t>73rd</t>
  </si>
  <si>
    <t>74th</t>
  </si>
  <si>
    <t>79th</t>
  </si>
  <si>
    <t>55th=</t>
  </si>
  <si>
    <t>x10 = 50</t>
  </si>
  <si>
    <t>x1 = 18</t>
  </si>
  <si>
    <t>x1 = 12</t>
  </si>
  <si>
    <t>x4 = 24</t>
  </si>
  <si>
    <t>x5 = 30</t>
  </si>
  <si>
    <t>x1 = 10</t>
  </si>
  <si>
    <t>Bristol Juniors</t>
  </si>
  <si>
    <t>LENTON Oliver J</t>
  </si>
  <si>
    <t>BUCKLEY David E</t>
  </si>
  <si>
    <t>MAY Michael</t>
  </si>
  <si>
    <t>ZHU Hui</t>
  </si>
  <si>
    <t>131e</t>
  </si>
  <si>
    <t>LAMMING Christopher</t>
  </si>
  <si>
    <t>YAP Xiu H</t>
  </si>
  <si>
    <t>111e</t>
  </si>
  <si>
    <t>LOWRY William</t>
  </si>
  <si>
    <t>RAYMOND Oleg</t>
  </si>
  <si>
    <t>LEAGUE RAPIDPLAY   Saturday 14th March 2009</t>
  </si>
  <si>
    <t>League</t>
  </si>
  <si>
    <t>22nd</t>
  </si>
  <si>
    <t>41st</t>
  </si>
  <si>
    <t>55th</t>
  </si>
  <si>
    <t>60th</t>
  </si>
  <si>
    <t>61st</t>
  </si>
  <si>
    <t>76th</t>
  </si>
  <si>
    <t>85th</t>
  </si>
  <si>
    <t>92nd</t>
  </si>
  <si>
    <t>93rd</t>
  </si>
  <si>
    <t>99th</t>
  </si>
  <si>
    <t>100th</t>
  </si>
  <si>
    <t>101st</t>
  </si>
  <si>
    <t>80th=</t>
  </si>
  <si>
    <t>39th=</t>
  </si>
  <si>
    <t>29th=</t>
  </si>
  <si>
    <t>75th=</t>
  </si>
  <si>
    <t>70th=</t>
  </si>
  <si>
    <t>66th=</t>
  </si>
  <si>
    <t>20th=</t>
  </si>
  <si>
    <t>12th=</t>
  </si>
  <si>
    <t>61st=</t>
  </si>
  <si>
    <t>14th=</t>
  </si>
  <si>
    <t>7th=</t>
  </si>
  <si>
    <t>69th=</t>
  </si>
  <si>
    <t>RAYMOND Olek</t>
  </si>
  <si>
    <t>GPx10pts</t>
  </si>
  <si>
    <t>138e</t>
  </si>
  <si>
    <t>GARDNER Jeremy</t>
  </si>
  <si>
    <t>CHATTERJEE Prakash</t>
  </si>
  <si>
    <t>WOODRUFF James</t>
  </si>
  <si>
    <t>POPE Paul</t>
  </si>
  <si>
    <t>UWE</t>
  </si>
  <si>
    <t>57e</t>
  </si>
  <si>
    <t>Congress</t>
  </si>
  <si>
    <t>62nd</t>
  </si>
  <si>
    <t>66th</t>
  </si>
  <si>
    <t>77th</t>
  </si>
  <si>
    <t>86th</t>
  </si>
  <si>
    <t>87th</t>
  </si>
  <si>
    <t>88th</t>
  </si>
  <si>
    <t>90th</t>
  </si>
  <si>
    <t>91st</t>
  </si>
  <si>
    <t>106th</t>
  </si>
  <si>
    <t>107th</t>
  </si>
  <si>
    <t>108th</t>
  </si>
  <si>
    <t>109th</t>
  </si>
  <si>
    <t>110th</t>
  </si>
  <si>
    <t>102nd=</t>
  </si>
  <si>
    <t>97th=</t>
  </si>
  <si>
    <t>94th=</t>
  </si>
  <si>
    <t>88th=</t>
  </si>
  <si>
    <t>82nd=</t>
  </si>
  <si>
    <t>51st=</t>
  </si>
  <si>
    <t>43rd=</t>
  </si>
  <si>
    <t>37th=</t>
  </si>
  <si>
    <t>33rd=</t>
  </si>
  <si>
    <t>30th=</t>
  </si>
  <si>
    <t>71st=</t>
  </si>
  <si>
    <t>67th=</t>
  </si>
  <si>
    <t>49th=</t>
  </si>
  <si>
    <t>23rd=</t>
  </si>
  <si>
    <t>16th=</t>
  </si>
  <si>
    <t>60th=</t>
  </si>
  <si>
    <t>58th=</t>
  </si>
  <si>
    <t>19th=</t>
  </si>
  <si>
    <t>54th=</t>
  </si>
  <si>
    <t>52nd=</t>
  </si>
  <si>
    <t>47th=</t>
  </si>
  <si>
    <t>Cotham Sch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</si>
</sst>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  <numFmt numFmtId="166" formatCode="&quot;£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48"/>
      <name val="Arial"/>
      <family val="0"/>
    </font>
    <font>
      <sz val="10"/>
      <color indexed="48"/>
      <name val="Arial"/>
      <family val="0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2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"/>
      <family val="2"/>
    </font>
    <font>
      <sz val="10"/>
      <color indexed="17"/>
      <name val="Arial"/>
      <family val="0"/>
    </font>
    <font>
      <u val="single"/>
      <sz val="20"/>
      <name val="Arial"/>
      <family val="2"/>
    </font>
    <font>
      <u val="single"/>
      <sz val="10"/>
      <color indexed="8"/>
      <name val="Arial"/>
      <family val="0"/>
    </font>
    <font>
      <b/>
      <u val="single"/>
      <sz val="10"/>
      <color indexed="12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21" fillId="0" borderId="0">
      <alignment/>
      <protection/>
    </xf>
    <xf numFmtId="0" fontId="21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/>
    </xf>
    <xf numFmtId="0" fontId="5" fillId="24" borderId="0" xfId="0" applyFont="1" applyFill="1" applyAlignment="1">
      <alignment horizontal="left"/>
    </xf>
    <xf numFmtId="1" fontId="5" fillId="24" borderId="0" xfId="0" applyNumberFormat="1" applyFont="1" applyFill="1" applyAlignment="1">
      <alignment horizontal="center"/>
    </xf>
    <xf numFmtId="0" fontId="0" fillId="24" borderId="0" xfId="0" applyFill="1" applyAlignment="1">
      <alignment/>
    </xf>
    <xf numFmtId="0" fontId="5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/>
    </xf>
    <xf numFmtId="1" fontId="7" fillId="24" borderId="0" xfId="0" applyNumberFormat="1" applyFont="1" applyFill="1" applyAlignment="1">
      <alignment horizontal="center"/>
    </xf>
    <xf numFmtId="49" fontId="8" fillId="24" borderId="0" xfId="0" applyNumberFormat="1" applyFont="1" applyFill="1" applyBorder="1" applyAlignment="1">
      <alignment horizontal="center" vertical="center"/>
    </xf>
    <xf numFmtId="164" fontId="1" fillId="24" borderId="10" xfId="0" applyNumberFormat="1" applyFont="1" applyFill="1" applyBorder="1" applyAlignment="1">
      <alignment horizontal="center" vertical="center"/>
    </xf>
    <xf numFmtId="49" fontId="9" fillId="24" borderId="0" xfId="0" applyNumberFormat="1" applyFont="1" applyFill="1" applyBorder="1" applyAlignment="1">
      <alignment horizontal="center"/>
    </xf>
    <xf numFmtId="49" fontId="0" fillId="24" borderId="10" xfId="0" applyNumberFormat="1" applyFill="1" applyBorder="1" applyAlignment="1">
      <alignment horizontal="center"/>
    </xf>
    <xf numFmtId="164" fontId="0" fillId="24" borderId="10" xfId="0" applyNumberFormat="1" applyFill="1" applyBorder="1" applyAlignment="1">
      <alignment/>
    </xf>
    <xf numFmtId="0" fontId="3" fillId="24" borderId="0" xfId="0" applyFont="1" applyFill="1" applyAlignment="1">
      <alignment horizontal="left"/>
    </xf>
    <xf numFmtId="1" fontId="3" fillId="24" borderId="0" xfId="0" applyNumberFormat="1" applyFont="1" applyFill="1" applyAlignment="1">
      <alignment horizontal="center"/>
    </xf>
    <xf numFmtId="164" fontId="0" fillId="22" borderId="10" xfId="0" applyNumberFormat="1" applyFill="1" applyBorder="1" applyAlignment="1">
      <alignment/>
    </xf>
    <xf numFmtId="49" fontId="0" fillId="24" borderId="0" xfId="0" applyNumberFormat="1" applyFill="1" applyBorder="1" applyAlignment="1">
      <alignment horizontal="center"/>
    </xf>
    <xf numFmtId="164" fontId="0" fillId="24" borderId="0" xfId="0" applyNumberFormat="1" applyFill="1" applyBorder="1" applyAlignment="1">
      <alignment/>
    </xf>
    <xf numFmtId="1" fontId="5" fillId="24" borderId="0" xfId="0" applyNumberFormat="1" applyFont="1" applyFill="1" applyBorder="1" applyAlignment="1">
      <alignment horizontal="center"/>
    </xf>
    <xf numFmtId="49" fontId="9" fillId="24" borderId="11" xfId="0" applyNumberFormat="1" applyFont="1" applyFill="1" applyBorder="1" applyAlignment="1">
      <alignment horizontal="center"/>
    </xf>
    <xf numFmtId="164" fontId="0" fillId="24" borderId="12" xfId="0" applyNumberFormat="1" applyFill="1" applyBorder="1" applyAlignment="1">
      <alignment/>
    </xf>
    <xf numFmtId="49" fontId="9" fillId="24" borderId="0" xfId="0" applyNumberFormat="1" applyFont="1" applyFill="1" applyAlignment="1">
      <alignment horizontal="center"/>
    </xf>
    <xf numFmtId="164" fontId="0" fillId="24" borderId="0" xfId="0" applyNumberFormat="1" applyFill="1" applyAlignment="1">
      <alignment/>
    </xf>
    <xf numFmtId="0" fontId="10" fillId="24" borderId="0" xfId="0" applyFont="1" applyFill="1" applyAlignment="1">
      <alignment horizontal="left"/>
    </xf>
    <xf numFmtId="1" fontId="10" fillId="24" borderId="0" xfId="0" applyNumberFormat="1" applyFont="1" applyFill="1" applyAlignment="1">
      <alignment horizontal="center"/>
    </xf>
    <xf numFmtId="49" fontId="6" fillId="24" borderId="13" xfId="0" applyNumberFormat="1" applyFont="1" applyFill="1" applyBorder="1" applyAlignment="1">
      <alignment horizontal="center" vertical="center"/>
    </xf>
    <xf numFmtId="49" fontId="3" fillId="24" borderId="13" xfId="0" applyNumberFormat="1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center"/>
    </xf>
    <xf numFmtId="49" fontId="3" fillId="24" borderId="0" xfId="0" applyNumberFormat="1" applyFont="1" applyFill="1" applyBorder="1" applyAlignment="1">
      <alignment horizontal="center"/>
    </xf>
    <xf numFmtId="49" fontId="3" fillId="24" borderId="0" xfId="0" applyNumberFormat="1" applyFont="1" applyFill="1" applyAlignment="1">
      <alignment horizontal="center"/>
    </xf>
    <xf numFmtId="49" fontId="3" fillId="22" borderId="13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20" borderId="13" xfId="0" applyNumberFormat="1" applyFont="1" applyFill="1" applyBorder="1" applyAlignment="1">
      <alignment horizontal="center"/>
    </xf>
    <xf numFmtId="49" fontId="3" fillId="20" borderId="14" xfId="0" applyNumberFormat="1" applyFont="1" applyFill="1" applyBorder="1" applyAlignment="1">
      <alignment horizontal="center"/>
    </xf>
    <xf numFmtId="49" fontId="0" fillId="24" borderId="12" xfId="0" applyNumberFormat="1" applyFill="1" applyBorder="1" applyAlignment="1">
      <alignment horizontal="center"/>
    </xf>
    <xf numFmtId="49" fontId="3" fillId="24" borderId="0" xfId="0" applyNumberFormat="1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24" borderId="0" xfId="0" applyNumberFormat="1" applyFont="1" applyFill="1" applyAlignment="1">
      <alignment horizontal="center"/>
    </xf>
    <xf numFmtId="164" fontId="5" fillId="24" borderId="0" xfId="0" applyNumberFormat="1" applyFont="1" applyFill="1" applyBorder="1" applyAlignment="1">
      <alignment horizontal="center"/>
    </xf>
    <xf numFmtId="164" fontId="10" fillId="24" borderId="0" xfId="0" applyNumberFormat="1" applyFont="1" applyFill="1" applyAlignment="1">
      <alignment horizontal="center"/>
    </xf>
    <xf numFmtId="17" fontId="5" fillId="24" borderId="0" xfId="0" applyNumberFormat="1" applyFont="1" applyFill="1" applyAlignment="1">
      <alignment horizontal="center"/>
    </xf>
    <xf numFmtId="1" fontId="10" fillId="24" borderId="15" xfId="0" applyNumberFormat="1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3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13" fillId="24" borderId="0" xfId="0" applyFont="1" applyFill="1" applyAlignment="1">
      <alignment horizontal="center"/>
    </xf>
    <xf numFmtId="0" fontId="13" fillId="24" borderId="0" xfId="0" applyFont="1" applyFill="1" applyAlignment="1">
      <alignment horizontal="left"/>
    </xf>
    <xf numFmtId="1" fontId="13" fillId="24" borderId="0" xfId="0" applyNumberFormat="1" applyFont="1" applyFill="1" applyAlignment="1">
      <alignment horizontal="center"/>
    </xf>
    <xf numFmtId="1" fontId="13" fillId="24" borderId="15" xfId="0" applyNumberFormat="1" applyFont="1" applyFill="1" applyBorder="1" applyAlignment="1">
      <alignment horizontal="center"/>
    </xf>
    <xf numFmtId="0" fontId="14" fillId="24" borderId="0" xfId="0" applyFont="1" applyFill="1" applyBorder="1" applyAlignment="1">
      <alignment horizontal="left"/>
    </xf>
    <xf numFmtId="0" fontId="4" fillId="24" borderId="0" xfId="0" applyFont="1" applyFill="1" applyAlignment="1">
      <alignment horizontal="left"/>
    </xf>
    <xf numFmtId="0" fontId="10" fillId="24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0" fillId="24" borderId="0" xfId="0" applyFont="1" applyFill="1" applyBorder="1" applyAlignment="1">
      <alignment horizontal="left"/>
    </xf>
    <xf numFmtId="1" fontId="10" fillId="24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24" borderId="0" xfId="0" applyFill="1" applyBorder="1" applyAlignment="1">
      <alignment horizontal="center" vertical="center"/>
    </xf>
    <xf numFmtId="1" fontId="3" fillId="24" borderId="13" xfId="0" applyNumberFormat="1" applyFont="1" applyFill="1" applyBorder="1" applyAlignment="1">
      <alignment horizontal="center"/>
    </xf>
    <xf numFmtId="1" fontId="3" fillId="24" borderId="0" xfId="0" applyNumberFormat="1" applyFont="1" applyFill="1" applyBorder="1" applyAlignment="1">
      <alignment horizontal="center"/>
    </xf>
    <xf numFmtId="1" fontId="3" fillId="20" borderId="13" xfId="0" applyNumberFormat="1" applyFont="1" applyFill="1" applyBorder="1" applyAlignment="1">
      <alignment horizontal="center"/>
    </xf>
    <xf numFmtId="164" fontId="0" fillId="24" borderId="0" xfId="0" applyNumberFormat="1" applyFill="1" applyBorder="1" applyAlignment="1">
      <alignment horizontal="center"/>
    </xf>
    <xf numFmtId="164" fontId="0" fillId="24" borderId="0" xfId="0" applyNumberFormat="1" applyFill="1" applyAlignment="1">
      <alignment horizontal="center"/>
    </xf>
    <xf numFmtId="164" fontId="9" fillId="24" borderId="0" xfId="0" applyNumberFormat="1" applyFont="1" applyFill="1" applyBorder="1" applyAlignment="1">
      <alignment horizontal="center"/>
    </xf>
    <xf numFmtId="164" fontId="9" fillId="24" borderId="11" xfId="0" applyNumberFormat="1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0" fontId="10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11" fillId="0" borderId="0" xfId="0" applyFont="1" applyAlignment="1">
      <alignment/>
    </xf>
    <xf numFmtId="0" fontId="11" fillId="24" borderId="0" xfId="0" applyFont="1" applyFill="1" applyAlignment="1">
      <alignment/>
    </xf>
    <xf numFmtId="0" fontId="14" fillId="24" borderId="0" xfId="0" applyFont="1" applyFill="1" applyAlignment="1">
      <alignment horizontal="left"/>
    </xf>
    <xf numFmtId="0" fontId="14" fillId="24" borderId="0" xfId="0" applyFont="1" applyFill="1" applyAlignment="1">
      <alignment horizontal="center"/>
    </xf>
    <xf numFmtId="0" fontId="10" fillId="24" borderId="0" xfId="0" applyFont="1" applyFill="1" applyBorder="1" applyAlignment="1">
      <alignment horizontal="center"/>
    </xf>
    <xf numFmtId="164" fontId="10" fillId="24" borderId="15" xfId="0" applyNumberFormat="1" applyFont="1" applyFill="1" applyBorder="1" applyAlignment="1">
      <alignment horizontal="center"/>
    </xf>
    <xf numFmtId="0" fontId="13" fillId="24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 horizontal="center"/>
    </xf>
    <xf numFmtId="0" fontId="1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6" fillId="24" borderId="0" xfId="0" applyFont="1" applyFill="1" applyAlignment="1">
      <alignment/>
    </xf>
    <xf numFmtId="0" fontId="16" fillId="0" borderId="0" xfId="0" applyFont="1" applyAlignment="1">
      <alignment/>
    </xf>
    <xf numFmtId="0" fontId="12" fillId="24" borderId="0" xfId="0" applyFont="1" applyFill="1" applyAlignment="1">
      <alignment horizontal="center"/>
    </xf>
    <xf numFmtId="0" fontId="13" fillId="24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24" borderId="0" xfId="0" applyFont="1" applyFill="1" applyAlignment="1">
      <alignment horizontal="left"/>
    </xf>
    <xf numFmtId="1" fontId="12" fillId="24" borderId="0" xfId="0" applyNumberFormat="1" applyFont="1" applyFill="1" applyAlignment="1">
      <alignment horizontal="center"/>
    </xf>
    <xf numFmtId="0" fontId="10" fillId="24" borderId="0" xfId="0" applyFont="1" applyFill="1" applyAlignment="1">
      <alignment horizontal="center" vertical="center"/>
    </xf>
    <xf numFmtId="0" fontId="17" fillId="24" borderId="0" xfId="0" applyFont="1" applyFill="1" applyAlignment="1">
      <alignment horizontal="left"/>
    </xf>
    <xf numFmtId="164" fontId="10" fillId="24" borderId="0" xfId="0" applyNumberFormat="1" applyFont="1" applyFill="1" applyBorder="1" applyAlignment="1">
      <alignment horizontal="center"/>
    </xf>
    <xf numFmtId="164" fontId="13" fillId="24" borderId="15" xfId="0" applyNumberFormat="1" applyFont="1" applyFill="1" applyBorder="1" applyAlignment="1">
      <alignment horizontal="center"/>
    </xf>
    <xf numFmtId="0" fontId="18" fillId="24" borderId="0" xfId="0" applyFont="1" applyFill="1" applyAlignment="1">
      <alignment/>
    </xf>
    <xf numFmtId="1" fontId="13" fillId="24" borderId="0" xfId="0" applyNumberFormat="1" applyFont="1" applyFill="1" applyBorder="1" applyAlignment="1">
      <alignment horizontal="center"/>
    </xf>
    <xf numFmtId="164" fontId="13" fillId="24" borderId="0" xfId="0" applyNumberFormat="1" applyFont="1" applyFill="1" applyBorder="1" applyAlignment="1">
      <alignment horizontal="center"/>
    </xf>
    <xf numFmtId="164" fontId="13" fillId="24" borderId="0" xfId="0" applyNumberFormat="1" applyFont="1" applyFill="1" applyAlignment="1">
      <alignment horizontal="center"/>
    </xf>
    <xf numFmtId="0" fontId="5" fillId="24" borderId="0" xfId="0" applyFont="1" applyFill="1" applyAlignment="1">
      <alignment/>
    </xf>
    <xf numFmtId="0" fontId="4" fillId="24" borderId="0" xfId="0" applyFont="1" applyFill="1" applyAlignment="1">
      <alignment/>
    </xf>
    <xf numFmtId="166" fontId="0" fillId="24" borderId="0" xfId="0" applyNumberFormat="1" applyFill="1" applyAlignment="1">
      <alignment horizontal="center"/>
    </xf>
    <xf numFmtId="166" fontId="13" fillId="24" borderId="0" xfId="0" applyNumberFormat="1" applyFont="1" applyFill="1" applyAlignment="1">
      <alignment horizontal="center"/>
    </xf>
    <xf numFmtId="166" fontId="10" fillId="24" borderId="0" xfId="0" applyNumberFormat="1" applyFont="1" applyFill="1" applyAlignment="1">
      <alignment horizontal="center"/>
    </xf>
    <xf numFmtId="166" fontId="0" fillId="24" borderId="11" xfId="0" applyNumberFormat="1" applyFill="1" applyBorder="1" applyAlignment="1">
      <alignment horizontal="center"/>
    </xf>
    <xf numFmtId="166" fontId="5" fillId="24" borderId="16" xfId="0" applyNumberFormat="1" applyFont="1" applyFill="1" applyBorder="1" applyAlignment="1">
      <alignment horizontal="center"/>
    </xf>
    <xf numFmtId="49" fontId="13" fillId="24" borderId="0" xfId="0" applyNumberFormat="1" applyFont="1" applyFill="1" applyAlignment="1">
      <alignment horizontal="left"/>
    </xf>
    <xf numFmtId="164" fontId="10" fillId="24" borderId="0" xfId="0" applyNumberFormat="1" applyFont="1" applyFill="1" applyAlignment="1">
      <alignment horizontal="center"/>
    </xf>
    <xf numFmtId="1" fontId="10" fillId="24" borderId="0" xfId="0" applyNumberFormat="1" applyFont="1" applyFill="1" applyAlignment="1">
      <alignment horizontal="center"/>
    </xf>
    <xf numFmtId="164" fontId="10" fillId="24" borderId="0" xfId="0" applyNumberFormat="1" applyFont="1" applyFill="1" applyBorder="1" applyAlignment="1">
      <alignment horizontal="center"/>
    </xf>
    <xf numFmtId="1" fontId="10" fillId="24" borderId="0" xfId="0" applyNumberFormat="1" applyFont="1" applyFill="1" applyBorder="1" applyAlignment="1">
      <alignment horizontal="center"/>
    </xf>
    <xf numFmtId="164" fontId="17" fillId="24" borderId="0" xfId="0" applyNumberFormat="1" applyFont="1" applyFill="1" applyBorder="1" applyAlignment="1">
      <alignment horizontal="center"/>
    </xf>
    <xf numFmtId="1" fontId="17" fillId="24" borderId="0" xfId="0" applyNumberFormat="1" applyFont="1" applyFill="1" applyBorder="1" applyAlignment="1">
      <alignment horizontal="center"/>
    </xf>
    <xf numFmtId="17" fontId="10" fillId="24" borderId="0" xfId="0" applyNumberFormat="1" applyFont="1" applyFill="1" applyAlignment="1">
      <alignment horizontal="center"/>
    </xf>
    <xf numFmtId="164" fontId="10" fillId="24" borderId="0" xfId="0" applyNumberFormat="1" applyFont="1" applyFill="1" applyAlignment="1">
      <alignment/>
    </xf>
    <xf numFmtId="0" fontId="13" fillId="24" borderId="0" xfId="0" applyFont="1" applyFill="1" applyAlignment="1">
      <alignment horizontal="left"/>
    </xf>
    <xf numFmtId="1" fontId="13" fillId="24" borderId="0" xfId="0" applyNumberFormat="1" applyFont="1" applyFill="1" applyAlignment="1">
      <alignment horizontal="center"/>
    </xf>
    <xf numFmtId="164" fontId="13" fillId="24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0" fontId="10" fillId="24" borderId="0" xfId="0" applyFont="1" applyFill="1" applyAlignment="1">
      <alignment horizontal="left"/>
    </xf>
    <xf numFmtId="0" fontId="13" fillId="24" borderId="0" xfId="0" applyFont="1" applyFill="1" applyBorder="1" applyAlignment="1">
      <alignment horizontal="left"/>
    </xf>
    <xf numFmtId="164" fontId="9" fillId="22" borderId="0" xfId="0" applyNumberFormat="1" applyFont="1" applyFill="1" applyBorder="1" applyAlignment="1">
      <alignment horizontal="center"/>
    </xf>
    <xf numFmtId="164" fontId="13" fillId="24" borderId="15" xfId="0" applyNumberFormat="1" applyFont="1" applyFill="1" applyBorder="1" applyAlignment="1">
      <alignment horizontal="center"/>
    </xf>
    <xf numFmtId="1" fontId="13" fillId="24" borderId="15" xfId="0" applyNumberFormat="1" applyFont="1" applyFill="1" applyBorder="1" applyAlignment="1">
      <alignment horizontal="center"/>
    </xf>
    <xf numFmtId="164" fontId="12" fillId="24" borderId="15" xfId="0" applyNumberFormat="1" applyFont="1" applyFill="1" applyBorder="1" applyAlignment="1">
      <alignment horizontal="center"/>
    </xf>
    <xf numFmtId="1" fontId="12" fillId="24" borderId="15" xfId="0" applyNumberFormat="1" applyFont="1" applyFill="1" applyBorder="1" applyAlignment="1">
      <alignment horizontal="center"/>
    </xf>
    <xf numFmtId="164" fontId="12" fillId="24" borderId="0" xfId="0" applyNumberFormat="1" applyFont="1" applyFill="1" applyAlignment="1">
      <alignment horizontal="center"/>
    </xf>
    <xf numFmtId="0" fontId="12" fillId="24" borderId="0" xfId="0" applyFont="1" applyFill="1" applyBorder="1" applyAlignment="1">
      <alignment horizontal="left"/>
    </xf>
    <xf numFmtId="164" fontId="12" fillId="24" borderId="0" xfId="0" applyNumberFormat="1" applyFont="1" applyFill="1" applyBorder="1" applyAlignment="1">
      <alignment horizontal="center"/>
    </xf>
    <xf numFmtId="0" fontId="10" fillId="25" borderId="17" xfId="0" applyFont="1" applyFill="1" applyBorder="1" applyAlignment="1">
      <alignment horizontal="left"/>
    </xf>
    <xf numFmtId="0" fontId="16" fillId="24" borderId="0" xfId="0" applyFont="1" applyFill="1" applyAlignment="1">
      <alignment horizontal="center"/>
    </xf>
    <xf numFmtId="0" fontId="17" fillId="24" borderId="0" xfId="0" applyFont="1" applyFill="1" applyAlignment="1">
      <alignment horizontal="center"/>
    </xf>
    <xf numFmtId="1" fontId="17" fillId="24" borderId="0" xfId="0" applyNumberFormat="1" applyFont="1" applyFill="1" applyAlignment="1">
      <alignment horizontal="center"/>
    </xf>
    <xf numFmtId="0" fontId="16" fillId="24" borderId="0" xfId="0" applyFont="1" applyFill="1" applyAlignment="1">
      <alignment/>
    </xf>
    <xf numFmtId="0" fontId="16" fillId="24" borderId="0" xfId="0" applyFont="1" applyFill="1" applyAlignment="1">
      <alignment horizontal="center"/>
    </xf>
    <xf numFmtId="0" fontId="13" fillId="24" borderId="17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/>
    </xf>
    <xf numFmtId="0" fontId="13" fillId="24" borderId="15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24" borderId="0" xfId="57" applyFont="1" applyFill="1" applyAlignment="1">
      <alignment horizontal="center"/>
      <protection/>
    </xf>
    <xf numFmtId="0" fontId="11" fillId="0" borderId="0" xfId="0" applyFont="1" applyAlignment="1">
      <alignment/>
    </xf>
    <xf numFmtId="49" fontId="10" fillId="24" borderId="0" xfId="0" applyNumberFormat="1" applyFont="1" applyFill="1" applyBorder="1" applyAlignment="1">
      <alignment horizontal="center"/>
    </xf>
    <xf numFmtId="0" fontId="38" fillId="24" borderId="0" xfId="0" applyFont="1" applyFill="1" applyAlignment="1">
      <alignment horizontal="center" vertical="center"/>
    </xf>
    <xf numFmtId="49" fontId="38" fillId="24" borderId="0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39" fillId="24" borderId="0" xfId="0" applyFont="1" applyFill="1" applyAlignment="1">
      <alignment horizontal="center"/>
    </xf>
    <xf numFmtId="0" fontId="38" fillId="24" borderId="0" xfId="0" applyFont="1" applyFill="1" applyAlignment="1">
      <alignment horizontal="center"/>
    </xf>
    <xf numFmtId="1" fontId="10" fillId="24" borderId="0" xfId="0" applyNumberFormat="1" applyFont="1" applyFill="1" applyAlignment="1">
      <alignment/>
    </xf>
    <xf numFmtId="1" fontId="0" fillId="24" borderId="0" xfId="0" applyNumberFormat="1" applyFill="1" applyAlignment="1">
      <alignment horizontal="center"/>
    </xf>
    <xf numFmtId="0" fontId="3" fillId="24" borderId="0" xfId="57" applyFont="1" applyFill="1" applyAlignment="1">
      <alignment horizontal="center"/>
      <protection/>
    </xf>
    <xf numFmtId="164" fontId="10" fillId="24" borderId="0" xfId="0" applyNumberFormat="1" applyFont="1" applyFill="1" applyAlignment="1">
      <alignment horizontal="center" vertical="center"/>
    </xf>
    <xf numFmtId="1" fontId="10" fillId="24" borderId="0" xfId="0" applyNumberFormat="1" applyFont="1" applyFill="1" applyBorder="1" applyAlignment="1">
      <alignment/>
    </xf>
    <xf numFmtId="164" fontId="10" fillId="24" borderId="0" xfId="0" applyNumberFormat="1" applyFont="1" applyFill="1" applyBorder="1" applyAlignment="1">
      <alignment/>
    </xf>
    <xf numFmtId="1" fontId="16" fillId="24" borderId="0" xfId="0" applyNumberFormat="1" applyFont="1" applyFill="1" applyAlignment="1">
      <alignment horizontal="center"/>
    </xf>
    <xf numFmtId="164" fontId="14" fillId="24" borderId="0" xfId="0" applyNumberFormat="1" applyFont="1" applyFill="1" applyBorder="1" applyAlignment="1">
      <alignment horizontal="center"/>
    </xf>
    <xf numFmtId="1" fontId="14" fillId="24" borderId="0" xfId="0" applyNumberFormat="1" applyFont="1" applyFill="1" applyBorder="1" applyAlignment="1">
      <alignment horizontal="center"/>
    </xf>
    <xf numFmtId="164" fontId="14" fillId="24" borderId="0" xfId="0" applyNumberFormat="1" applyFont="1" applyFill="1" applyAlignment="1">
      <alignment horizontal="center"/>
    </xf>
    <xf numFmtId="1" fontId="14" fillId="24" borderId="0" xfId="0" applyNumberFormat="1" applyFont="1" applyFill="1" applyAlignment="1">
      <alignment horizontal="center"/>
    </xf>
    <xf numFmtId="0" fontId="12" fillId="24" borderId="0" xfId="0" applyFont="1" applyFill="1" applyBorder="1" applyAlignment="1">
      <alignment horizontal="center"/>
    </xf>
    <xf numFmtId="164" fontId="12" fillId="24" borderId="0" xfId="0" applyNumberFormat="1" applyFont="1" applyFill="1" applyAlignment="1">
      <alignment/>
    </xf>
    <xf numFmtId="1" fontId="12" fillId="24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0" fontId="16" fillId="24" borderId="0" xfId="0" applyFont="1" applyFill="1" applyAlignment="1">
      <alignment horizontal="left"/>
    </xf>
    <xf numFmtId="1" fontId="16" fillId="24" borderId="0" xfId="0" applyNumberFormat="1" applyFont="1" applyFill="1" applyAlignment="1">
      <alignment horizontal="left"/>
    </xf>
    <xf numFmtId="1" fontId="10" fillId="24" borderId="0" xfId="0" applyNumberFormat="1" applyFont="1" applyFill="1" applyAlignment="1">
      <alignment horizontal="left"/>
    </xf>
    <xf numFmtId="1" fontId="10" fillId="24" borderId="0" xfId="0" applyNumberFormat="1" applyFont="1" applyFill="1" applyBorder="1" applyAlignment="1">
      <alignment horizontal="left"/>
    </xf>
    <xf numFmtId="0" fontId="10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1" fontId="13" fillId="24" borderId="0" xfId="0" applyNumberFormat="1" applyFont="1" applyFill="1" applyAlignment="1">
      <alignment horizontal="left"/>
    </xf>
    <xf numFmtId="1" fontId="12" fillId="24" borderId="0" xfId="0" applyNumberFormat="1" applyFont="1" applyFill="1" applyBorder="1" applyAlignment="1">
      <alignment horizontal="center"/>
    </xf>
    <xf numFmtId="164" fontId="12" fillId="24" borderId="0" xfId="0" applyNumberFormat="1" applyFont="1" applyFill="1" applyAlignment="1">
      <alignment horizontal="center" vertical="center"/>
    </xf>
    <xf numFmtId="1" fontId="13" fillId="24" borderId="0" xfId="0" applyNumberFormat="1" applyFont="1" applyFill="1" applyBorder="1" applyAlignment="1">
      <alignment horizontal="center"/>
    </xf>
    <xf numFmtId="164" fontId="13" fillId="24" borderId="0" xfId="0" applyNumberFormat="1" applyFont="1" applyFill="1" applyBorder="1" applyAlignment="1">
      <alignment horizontal="center"/>
    </xf>
    <xf numFmtId="0" fontId="13" fillId="24" borderId="0" xfId="0" applyFont="1" applyFill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41" fillId="24" borderId="0" xfId="0" applyFont="1" applyFill="1" applyAlignment="1">
      <alignment horizontal="left"/>
    </xf>
    <xf numFmtId="0" fontId="14" fillId="24" borderId="0" xfId="0" applyFont="1" applyFill="1" applyAlignment="1">
      <alignment horizontal="left"/>
    </xf>
    <xf numFmtId="1" fontId="10" fillId="0" borderId="0" xfId="0" applyNumberFormat="1" applyFont="1" applyAlignment="1">
      <alignment/>
    </xf>
    <xf numFmtId="1" fontId="14" fillId="24" borderId="0" xfId="0" applyNumberFormat="1" applyFont="1" applyFill="1" applyAlignment="1">
      <alignment horizontal="left"/>
    </xf>
    <xf numFmtId="1" fontId="10" fillId="24" borderId="0" xfId="0" applyNumberFormat="1" applyFont="1" applyFill="1" applyAlignment="1">
      <alignment horizontal="left"/>
    </xf>
    <xf numFmtId="1" fontId="10" fillId="24" borderId="0" xfId="0" applyNumberFormat="1" applyFont="1" applyFill="1" applyBorder="1" applyAlignment="1">
      <alignment horizontal="left"/>
    </xf>
    <xf numFmtId="0" fontId="12" fillId="24" borderId="17" xfId="0" applyFont="1" applyFill="1" applyBorder="1" applyAlignment="1">
      <alignment horizontal="center" vertical="center"/>
    </xf>
    <xf numFmtId="0" fontId="0" fillId="24" borderId="17" xfId="0" applyFill="1" applyBorder="1" applyAlignment="1">
      <alignment horizontal="center"/>
    </xf>
    <xf numFmtId="0" fontId="13" fillId="24" borderId="17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49" fontId="0" fillId="24" borderId="18" xfId="0" applyNumberFormat="1" applyFill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49" fontId="0" fillId="24" borderId="20" xfId="0" applyNumberFormat="1" applyFill="1" applyBorder="1" applyAlignment="1">
      <alignment horizontal="center" vertical="center"/>
    </xf>
    <xf numFmtId="49" fontId="3" fillId="20" borderId="17" xfId="0" applyNumberFormat="1" applyFont="1" applyFill="1" applyBorder="1" applyAlignment="1">
      <alignment horizontal="center" vertical="center"/>
    </xf>
    <xf numFmtId="0" fontId="0" fillId="20" borderId="17" xfId="0" applyFill="1" applyBorder="1" applyAlignment="1">
      <alignment horizontal="center" vertical="center"/>
    </xf>
    <xf numFmtId="49" fontId="3" fillId="4" borderId="17" xfId="0" applyNumberFormat="1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49" fontId="3" fillId="25" borderId="17" xfId="0" applyNumberFormat="1" applyFont="1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5" fillId="22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25" borderId="21" xfId="0" applyFont="1" applyFill="1" applyBorder="1" applyAlignment="1">
      <alignment horizontal="center"/>
    </xf>
    <xf numFmtId="0" fontId="5" fillId="25" borderId="22" xfId="0" applyFont="1" applyFill="1" applyBorder="1" applyAlignment="1">
      <alignment horizontal="center"/>
    </xf>
    <xf numFmtId="0" fontId="15" fillId="24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4" fillId="24" borderId="0" xfId="0" applyFont="1" applyFill="1" applyBorder="1" applyAlignment="1">
      <alignment horizontal="left"/>
    </xf>
    <xf numFmtId="0" fontId="41" fillId="24" borderId="0" xfId="0" applyFont="1" applyFill="1" applyBorder="1" applyAlignment="1">
      <alignment horizontal="left"/>
    </xf>
    <xf numFmtId="0" fontId="16" fillId="24" borderId="0" xfId="0" applyFont="1" applyFill="1" applyBorder="1" applyAlignment="1">
      <alignment horizontal="left"/>
    </xf>
    <xf numFmtId="1" fontId="16" fillId="24" borderId="0" xfId="0" applyNumberFormat="1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164" fontId="10" fillId="24" borderId="0" xfId="0" applyNumberFormat="1" applyFont="1" applyFill="1" applyBorder="1" applyAlignment="1">
      <alignment horizontal="center" vertical="center"/>
    </xf>
    <xf numFmtId="1" fontId="10" fillId="24" borderId="10" xfId="0" applyNumberFormat="1" applyFont="1" applyFill="1" applyBorder="1" applyAlignment="1">
      <alignment horizontal="center"/>
    </xf>
    <xf numFmtId="164" fontId="14" fillId="24" borderId="0" xfId="0" applyNumberFormat="1" applyFont="1" applyFill="1" applyAlignment="1">
      <alignment horizontal="center"/>
    </xf>
    <xf numFmtId="1" fontId="14" fillId="24" borderId="0" xfId="0" applyNumberFormat="1" applyFont="1" applyFill="1" applyAlignment="1">
      <alignment horizontal="center"/>
    </xf>
    <xf numFmtId="1" fontId="16" fillId="24" borderId="0" xfId="0" applyNumberFormat="1" applyFont="1" applyFill="1" applyAlignment="1">
      <alignment/>
    </xf>
    <xf numFmtId="0" fontId="42" fillId="24" borderId="0" xfId="0" applyFont="1" applyFill="1" applyAlignment="1">
      <alignment horizontal="left"/>
    </xf>
    <xf numFmtId="164" fontId="42" fillId="24" borderId="0" xfId="0" applyNumberFormat="1" applyFont="1" applyFill="1" applyAlignment="1">
      <alignment horizontal="center"/>
    </xf>
    <xf numFmtId="1" fontId="42" fillId="24" borderId="0" xfId="0" applyNumberFormat="1" applyFont="1" applyFill="1" applyAlignment="1">
      <alignment horizontal="center"/>
    </xf>
    <xf numFmtId="1" fontId="13" fillId="24" borderId="0" xfId="0" applyNumberFormat="1" applyFont="1" applyFill="1" applyAlignment="1">
      <alignment horizontal="left"/>
    </xf>
    <xf numFmtId="164" fontId="13" fillId="24" borderId="0" xfId="0" applyNumberFormat="1" applyFont="1" applyFill="1" applyAlignment="1">
      <alignment horizontal="center" vertical="center"/>
    </xf>
    <xf numFmtId="0" fontId="18" fillId="24" borderId="0" xfId="0" applyFont="1" applyFill="1" applyAlignment="1">
      <alignment horizontal="left"/>
    </xf>
    <xf numFmtId="1" fontId="18" fillId="24" borderId="0" xfId="0" applyNumberFormat="1" applyFont="1" applyFill="1" applyAlignment="1">
      <alignment horizontal="left"/>
    </xf>
    <xf numFmtId="1" fontId="13" fillId="24" borderId="0" xfId="0" applyNumberFormat="1" applyFont="1" applyFill="1" applyAlignment="1">
      <alignment/>
    </xf>
    <xf numFmtId="0" fontId="18" fillId="24" borderId="0" xfId="0" applyFont="1" applyFill="1" applyAlignment="1">
      <alignment/>
    </xf>
    <xf numFmtId="0" fontId="18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wnend Summer Aug 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M1" sqref="M1"/>
    </sheetView>
  </sheetViews>
  <sheetFormatPr defaultColWidth="9.140625" defaultRowHeight="12.75"/>
  <cols>
    <col min="1" max="1" width="14.57421875" style="99" bestFit="1" customWidth="1"/>
    <col min="2" max="2" width="23.28125" style="6" bestFit="1" customWidth="1"/>
    <col min="3" max="3" width="2.00390625" style="6" customWidth="1"/>
    <col min="4" max="4" width="10.421875" style="6" bestFit="1" customWidth="1"/>
    <col min="5" max="5" width="6.57421875" style="6" bestFit="1" customWidth="1"/>
    <col min="6" max="6" width="1.7109375" style="6" customWidth="1"/>
    <col min="7" max="7" width="6.57421875" style="98" customWidth="1"/>
    <col min="8" max="8" width="4.57421875" style="95" customWidth="1"/>
    <col min="9" max="9" width="2.7109375" style="6" customWidth="1"/>
    <col min="10" max="10" width="7.57421875" style="101" bestFit="1" customWidth="1"/>
    <col min="11" max="11" width="5.7109375" style="6" bestFit="1" customWidth="1"/>
    <col min="12" max="16" width="9.140625" style="6" customWidth="1"/>
  </cols>
  <sheetData>
    <row r="1" spans="1:10" ht="12.75">
      <c r="A1" s="53" t="s">
        <v>0</v>
      </c>
      <c r="B1" s="4" t="s">
        <v>122</v>
      </c>
      <c r="C1" s="7" t="s">
        <v>155</v>
      </c>
      <c r="D1" s="4" t="s">
        <v>121</v>
      </c>
      <c r="E1" s="5" t="s">
        <v>120</v>
      </c>
      <c r="F1" s="5"/>
      <c r="G1" s="41" t="s">
        <v>101</v>
      </c>
      <c r="H1" s="20" t="s">
        <v>156</v>
      </c>
      <c r="J1" s="103" t="s">
        <v>182</v>
      </c>
    </row>
    <row r="2" spans="1:8" ht="6" customHeight="1">
      <c r="A2" s="3"/>
      <c r="B2" s="4"/>
      <c r="C2" s="7"/>
      <c r="D2" s="4"/>
      <c r="E2" s="5"/>
      <c r="F2" s="5"/>
      <c r="G2" s="97"/>
      <c r="H2" s="96"/>
    </row>
    <row r="3" spans="1:16" s="58" customFormat="1" ht="12.75">
      <c r="A3" s="48" t="s">
        <v>9</v>
      </c>
      <c r="B3" s="115" t="s">
        <v>139</v>
      </c>
      <c r="C3" s="87"/>
      <c r="D3" s="115" t="s">
        <v>33</v>
      </c>
      <c r="E3" s="116">
        <v>158</v>
      </c>
      <c r="F3" s="50"/>
      <c r="G3" s="94">
        <v>160</v>
      </c>
      <c r="H3" s="51">
        <v>8</v>
      </c>
      <c r="I3" s="50"/>
      <c r="J3" s="102">
        <v>40</v>
      </c>
      <c r="K3" s="69"/>
      <c r="L3" s="69"/>
      <c r="M3" s="69"/>
      <c r="N3" s="69"/>
      <c r="O3" s="69"/>
      <c r="P3" s="69"/>
    </row>
    <row r="4" spans="1:16" s="55" customFormat="1" ht="12.75">
      <c r="A4" s="54" t="s">
        <v>59</v>
      </c>
      <c r="B4" s="25" t="s">
        <v>306</v>
      </c>
      <c r="C4" s="54"/>
      <c r="D4" s="25" t="s">
        <v>22</v>
      </c>
      <c r="E4" s="26">
        <v>132</v>
      </c>
      <c r="F4" s="26"/>
      <c r="G4" s="76">
        <v>128</v>
      </c>
      <c r="H4" s="44">
        <v>7</v>
      </c>
      <c r="I4" s="26"/>
      <c r="J4" s="103">
        <v>20</v>
      </c>
      <c r="K4" s="68"/>
      <c r="L4" s="68"/>
      <c r="M4" s="68"/>
      <c r="N4" s="68"/>
      <c r="O4" s="68"/>
      <c r="P4" s="68"/>
    </row>
    <row r="5" spans="1:16" s="55" customFormat="1" ht="12.75">
      <c r="A5" s="54" t="s">
        <v>131</v>
      </c>
      <c r="B5" s="25" t="s">
        <v>168</v>
      </c>
      <c r="C5" s="54"/>
      <c r="D5" s="25" t="s">
        <v>33</v>
      </c>
      <c r="E5" s="26">
        <v>197</v>
      </c>
      <c r="F5" s="26"/>
      <c r="G5" s="76">
        <v>115</v>
      </c>
      <c r="H5" s="44">
        <v>3</v>
      </c>
      <c r="I5" s="26"/>
      <c r="J5" s="103">
        <v>10</v>
      </c>
      <c r="K5" s="68"/>
      <c r="L5" s="68"/>
      <c r="M5" s="68"/>
      <c r="N5" s="68"/>
      <c r="O5" s="68"/>
      <c r="P5" s="68"/>
    </row>
    <row r="7" ht="12.75">
      <c r="A7" s="53" t="s">
        <v>134</v>
      </c>
    </row>
    <row r="8" ht="6" customHeight="1"/>
    <row r="9" spans="1:16" s="58" customFormat="1" ht="12.75">
      <c r="A9" s="48" t="s">
        <v>9</v>
      </c>
      <c r="B9" s="115" t="s">
        <v>91</v>
      </c>
      <c r="C9" s="87"/>
      <c r="D9" s="115" t="s">
        <v>22</v>
      </c>
      <c r="E9" s="116">
        <v>94</v>
      </c>
      <c r="F9" s="50"/>
      <c r="G9" s="94">
        <v>127.5</v>
      </c>
      <c r="H9" s="51">
        <v>7</v>
      </c>
      <c r="I9" s="50"/>
      <c r="J9" s="102">
        <v>40</v>
      </c>
      <c r="K9" s="69"/>
      <c r="L9" s="69"/>
      <c r="M9" s="69"/>
      <c r="N9" s="69"/>
      <c r="O9" s="69"/>
      <c r="P9" s="69"/>
    </row>
    <row r="10" spans="1:16" s="55" customFormat="1" ht="12.75">
      <c r="A10" s="54" t="s">
        <v>59</v>
      </c>
      <c r="B10" s="25" t="s">
        <v>184</v>
      </c>
      <c r="C10" s="54"/>
      <c r="D10" s="25" t="s">
        <v>414</v>
      </c>
      <c r="E10" s="26">
        <v>42</v>
      </c>
      <c r="F10" s="26"/>
      <c r="G10" s="76">
        <v>77.5</v>
      </c>
      <c r="H10" s="44">
        <v>3</v>
      </c>
      <c r="I10" s="26"/>
      <c r="J10" s="103">
        <v>20</v>
      </c>
      <c r="K10" s="68"/>
      <c r="L10" s="68"/>
      <c r="M10" s="68"/>
      <c r="N10" s="68"/>
      <c r="O10" s="68"/>
      <c r="P10" s="68"/>
    </row>
    <row r="11" spans="1:16" s="55" customFormat="1" ht="12.75">
      <c r="A11" s="54" t="s">
        <v>131</v>
      </c>
      <c r="B11" s="25" t="s">
        <v>127</v>
      </c>
      <c r="C11" s="54"/>
      <c r="D11" s="25" t="s">
        <v>24</v>
      </c>
      <c r="E11" s="26">
        <v>128</v>
      </c>
      <c r="F11" s="26"/>
      <c r="G11" s="76">
        <v>70</v>
      </c>
      <c r="H11" s="44">
        <v>3</v>
      </c>
      <c r="I11" s="26"/>
      <c r="J11" s="103">
        <v>10</v>
      </c>
      <c r="K11" s="68"/>
      <c r="L11" s="68"/>
      <c r="M11" s="68"/>
      <c r="N11" s="68"/>
      <c r="O11" s="68"/>
      <c r="P11" s="68"/>
    </row>
    <row r="13" ht="12.75">
      <c r="A13" s="53" t="s">
        <v>135</v>
      </c>
    </row>
    <row r="14" ht="6" customHeight="1"/>
    <row r="15" spans="1:16" s="58" customFormat="1" ht="12.75">
      <c r="A15" s="48" t="s">
        <v>9</v>
      </c>
      <c r="B15" s="115" t="s">
        <v>93</v>
      </c>
      <c r="C15" s="87"/>
      <c r="D15" s="115" t="s">
        <v>32</v>
      </c>
      <c r="E15" s="116">
        <v>90</v>
      </c>
      <c r="F15" s="50"/>
      <c r="G15" s="94">
        <v>138</v>
      </c>
      <c r="H15" s="51">
        <v>8</v>
      </c>
      <c r="I15" s="50"/>
      <c r="J15" s="102">
        <v>40</v>
      </c>
      <c r="K15" s="69"/>
      <c r="L15" s="69"/>
      <c r="M15" s="69"/>
      <c r="N15" s="69"/>
      <c r="O15" s="69"/>
      <c r="P15" s="69"/>
    </row>
    <row r="16" spans="1:16" s="55" customFormat="1" ht="12.75">
      <c r="A16" s="54" t="s">
        <v>59</v>
      </c>
      <c r="B16" s="56" t="s">
        <v>87</v>
      </c>
      <c r="C16" s="75"/>
      <c r="D16" s="25" t="s">
        <v>28</v>
      </c>
      <c r="E16" s="26">
        <v>89</v>
      </c>
      <c r="F16" s="26"/>
      <c r="G16" s="76">
        <v>80</v>
      </c>
      <c r="H16" s="44">
        <v>2</v>
      </c>
      <c r="I16" s="26"/>
      <c r="J16" s="103">
        <v>20</v>
      </c>
      <c r="K16" s="68"/>
      <c r="L16" s="68"/>
      <c r="M16" s="68"/>
      <c r="N16" s="68"/>
      <c r="O16" s="68"/>
      <c r="P16" s="68"/>
    </row>
    <row r="17" spans="1:16" s="55" customFormat="1" ht="12.75">
      <c r="A17" s="54" t="s">
        <v>131</v>
      </c>
      <c r="B17" s="68" t="s">
        <v>365</v>
      </c>
      <c r="C17" s="54"/>
      <c r="D17" s="68" t="s">
        <v>28</v>
      </c>
      <c r="E17" s="54">
        <v>92</v>
      </c>
      <c r="F17" s="26"/>
      <c r="G17" s="76">
        <v>67</v>
      </c>
      <c r="H17" s="44">
        <v>3</v>
      </c>
      <c r="I17" s="26"/>
      <c r="J17" s="103">
        <v>10</v>
      </c>
      <c r="K17" s="68"/>
      <c r="L17" s="68"/>
      <c r="M17" s="68"/>
      <c r="N17" s="68"/>
      <c r="O17" s="68"/>
      <c r="P17" s="68"/>
    </row>
    <row r="19" ht="12.75">
      <c r="A19" s="100" t="s">
        <v>136</v>
      </c>
    </row>
    <row r="20" ht="6" customHeight="1"/>
    <row r="21" spans="1:16" s="58" customFormat="1" ht="12.75">
      <c r="A21" s="48" t="s">
        <v>9</v>
      </c>
      <c r="B21" s="120" t="s">
        <v>175</v>
      </c>
      <c r="C21" s="136"/>
      <c r="D21" s="115" t="s">
        <v>37</v>
      </c>
      <c r="E21" s="116">
        <v>92</v>
      </c>
      <c r="F21" s="50"/>
      <c r="G21" s="94">
        <v>130</v>
      </c>
      <c r="H21" s="51">
        <v>4</v>
      </c>
      <c r="I21" s="50"/>
      <c r="J21" s="102">
        <v>40</v>
      </c>
      <c r="K21" s="69"/>
      <c r="L21" s="69"/>
      <c r="M21" s="69"/>
      <c r="N21" s="69"/>
      <c r="O21" s="69"/>
      <c r="P21" s="69"/>
    </row>
    <row r="22" spans="1:16" s="55" customFormat="1" ht="12.75">
      <c r="A22" s="54" t="s">
        <v>59</v>
      </c>
      <c r="B22" s="56" t="s">
        <v>430</v>
      </c>
      <c r="C22" s="75"/>
      <c r="D22" s="56" t="s">
        <v>414</v>
      </c>
      <c r="E22" s="57" t="s">
        <v>158</v>
      </c>
      <c r="F22" s="26"/>
      <c r="G22" s="76">
        <v>85</v>
      </c>
      <c r="H22" s="44">
        <v>3</v>
      </c>
      <c r="I22" s="26"/>
      <c r="J22" s="103">
        <v>20</v>
      </c>
      <c r="K22" s="68"/>
      <c r="L22" s="68"/>
      <c r="M22" s="68"/>
      <c r="N22" s="84"/>
      <c r="O22" s="68"/>
      <c r="P22" s="68"/>
    </row>
    <row r="23" spans="1:16" s="55" customFormat="1" ht="12.75">
      <c r="A23" s="54" t="s">
        <v>131</v>
      </c>
      <c r="B23" s="25" t="s">
        <v>178</v>
      </c>
      <c r="C23" s="54"/>
      <c r="D23" s="25" t="s">
        <v>24</v>
      </c>
      <c r="E23" s="26">
        <v>77</v>
      </c>
      <c r="F23" s="68"/>
      <c r="G23" s="76">
        <v>73</v>
      </c>
      <c r="H23" s="44">
        <v>4</v>
      </c>
      <c r="I23" s="68"/>
      <c r="J23" s="103">
        <v>10</v>
      </c>
      <c r="K23" s="68"/>
      <c r="L23" s="68"/>
      <c r="M23" s="68"/>
      <c r="N23" s="68"/>
      <c r="O23" s="68"/>
      <c r="P23" s="68"/>
    </row>
    <row r="25" ht="12.75">
      <c r="A25" s="100" t="s">
        <v>179</v>
      </c>
    </row>
    <row r="26" ht="6" customHeight="1"/>
    <row r="27" spans="1:10" ht="12.75">
      <c r="A27" s="48" t="s">
        <v>9</v>
      </c>
      <c r="B27" s="69" t="s">
        <v>180</v>
      </c>
      <c r="G27" s="94">
        <v>901.5</v>
      </c>
      <c r="H27" s="137">
        <v>126</v>
      </c>
      <c r="J27" s="102">
        <v>15</v>
      </c>
    </row>
    <row r="29" ht="12.75">
      <c r="A29" s="53" t="s">
        <v>181</v>
      </c>
    </row>
    <row r="30" ht="6" customHeight="1"/>
    <row r="31" spans="1:16" s="58" customFormat="1" ht="12.75">
      <c r="A31" s="48" t="s">
        <v>9</v>
      </c>
      <c r="B31" s="115" t="s">
        <v>186</v>
      </c>
      <c r="C31" s="87" t="s">
        <v>155</v>
      </c>
      <c r="D31" s="77" t="s">
        <v>22</v>
      </c>
      <c r="E31" s="116">
        <v>48</v>
      </c>
      <c r="F31" s="50"/>
      <c r="G31" s="94">
        <v>36</v>
      </c>
      <c r="H31" s="51">
        <v>5</v>
      </c>
      <c r="I31" s="50"/>
      <c r="J31" s="102">
        <v>5</v>
      </c>
      <c r="K31" s="106" t="s">
        <v>183</v>
      </c>
      <c r="L31" s="69"/>
      <c r="M31" s="69"/>
      <c r="N31" s="69"/>
      <c r="O31" s="69"/>
      <c r="P31" s="69"/>
    </row>
    <row r="32" ht="12.75">
      <c r="J32" s="104"/>
    </row>
    <row r="34" ht="13.5" thickBot="1">
      <c r="J34" s="105">
        <f>SUM(J3:J31)</f>
        <v>300</v>
      </c>
    </row>
    <row r="35" ht="13.5" thickTop="1"/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A1" sqref="A1"/>
    </sheetView>
  </sheetViews>
  <sheetFormatPr defaultColWidth="9.140625" defaultRowHeight="12.75"/>
  <cols>
    <col min="1" max="1" width="23.28125" style="6" bestFit="1" customWidth="1"/>
    <col min="2" max="2" width="9.140625" style="6" customWidth="1"/>
    <col min="3" max="3" width="10.421875" style="6" bestFit="1" customWidth="1"/>
    <col min="4" max="4" width="4.00390625" style="7" bestFit="1" customWidth="1"/>
    <col min="5" max="5" width="9.140625" style="6" customWidth="1"/>
    <col min="6" max="7" width="9.140625" style="7" customWidth="1"/>
    <col min="8" max="9" width="9.140625" style="6" customWidth="1"/>
  </cols>
  <sheetData>
    <row r="2" spans="6:7" ht="12.75">
      <c r="F2" s="3" t="s">
        <v>346</v>
      </c>
      <c r="G2" s="3" t="s">
        <v>357</v>
      </c>
    </row>
    <row r="3" spans="6:7" ht="12.75">
      <c r="F3" s="3"/>
      <c r="G3" s="3" t="s">
        <v>267</v>
      </c>
    </row>
    <row r="5" spans="1:7" ht="12.75">
      <c r="A5" s="25" t="s">
        <v>289</v>
      </c>
      <c r="B5" s="25"/>
      <c r="C5" s="25" t="s">
        <v>33</v>
      </c>
      <c r="D5" s="26">
        <v>172</v>
      </c>
      <c r="F5" s="7">
        <v>9</v>
      </c>
      <c r="G5" s="7">
        <v>9</v>
      </c>
    </row>
    <row r="6" spans="1:7" ht="12.75">
      <c r="A6" s="25" t="s">
        <v>139</v>
      </c>
      <c r="B6" s="25"/>
      <c r="C6" s="25" t="s">
        <v>33</v>
      </c>
      <c r="D6" s="26">
        <v>158</v>
      </c>
      <c r="F6" s="7">
        <v>8</v>
      </c>
      <c r="G6" s="7">
        <v>8</v>
      </c>
    </row>
    <row r="7" spans="1:7" ht="12.75">
      <c r="A7" s="56" t="s">
        <v>152</v>
      </c>
      <c r="B7" s="75"/>
      <c r="C7" s="56" t="s">
        <v>22</v>
      </c>
      <c r="D7" s="57">
        <v>165</v>
      </c>
      <c r="F7" s="7">
        <v>8</v>
      </c>
      <c r="G7" s="7">
        <v>8</v>
      </c>
    </row>
    <row r="8" spans="1:7" ht="12.75">
      <c r="A8" s="56" t="s">
        <v>353</v>
      </c>
      <c r="C8" s="56" t="s">
        <v>37</v>
      </c>
      <c r="D8" s="57">
        <v>160</v>
      </c>
      <c r="F8" s="7">
        <v>7.5</v>
      </c>
      <c r="G8" s="7">
        <v>7.5</v>
      </c>
    </row>
    <row r="9" spans="1:7" ht="12.75">
      <c r="A9" s="56" t="s">
        <v>128</v>
      </c>
      <c r="C9" s="56" t="s">
        <v>24</v>
      </c>
      <c r="D9" s="57">
        <v>137</v>
      </c>
      <c r="F9" s="7">
        <v>7.5</v>
      </c>
      <c r="G9" s="7">
        <v>7.5</v>
      </c>
    </row>
    <row r="10" spans="1:7" ht="12.75">
      <c r="A10" s="25" t="s">
        <v>194</v>
      </c>
      <c r="B10" s="25"/>
      <c r="C10" s="25" t="s">
        <v>22</v>
      </c>
      <c r="D10" s="26">
        <v>173</v>
      </c>
      <c r="F10" s="7">
        <v>7.5</v>
      </c>
      <c r="G10" s="7">
        <v>7.5</v>
      </c>
    </row>
    <row r="11" spans="1:7" ht="12.75">
      <c r="A11" s="25" t="s">
        <v>354</v>
      </c>
      <c r="C11" s="25" t="s">
        <v>24</v>
      </c>
      <c r="D11" s="26">
        <v>158</v>
      </c>
      <c r="F11" s="7">
        <v>7</v>
      </c>
      <c r="G11" s="7">
        <v>7</v>
      </c>
    </row>
    <row r="12" spans="1:7" ht="12.75">
      <c r="A12" s="56" t="s">
        <v>27</v>
      </c>
      <c r="B12" s="56"/>
      <c r="C12" s="25" t="s">
        <v>28</v>
      </c>
      <c r="D12" s="26">
        <v>134</v>
      </c>
      <c r="F12" s="7">
        <v>7</v>
      </c>
      <c r="G12" s="7">
        <v>7</v>
      </c>
    </row>
    <row r="13" spans="1:7" ht="12.75">
      <c r="A13" s="56" t="s">
        <v>355</v>
      </c>
      <c r="C13" s="25" t="s">
        <v>24</v>
      </c>
      <c r="D13" s="7" t="s">
        <v>337</v>
      </c>
      <c r="F13" s="7">
        <v>5.5</v>
      </c>
      <c r="G13" s="7">
        <v>5.5</v>
      </c>
    </row>
    <row r="14" spans="1:7" ht="12.75">
      <c r="A14" s="56" t="s">
        <v>356</v>
      </c>
      <c r="C14" s="25" t="s">
        <v>24</v>
      </c>
      <c r="D14" s="26">
        <v>111</v>
      </c>
      <c r="F14" s="7">
        <v>5.5</v>
      </c>
      <c r="G14" s="7">
        <v>5.5</v>
      </c>
    </row>
    <row r="15" spans="1:7" ht="12.75">
      <c r="A15" s="25" t="s">
        <v>153</v>
      </c>
      <c r="B15" s="25"/>
      <c r="C15" s="25" t="s">
        <v>24</v>
      </c>
      <c r="D15" s="26">
        <v>119</v>
      </c>
      <c r="F15" s="7">
        <v>5.5</v>
      </c>
      <c r="G15" s="7">
        <v>5.5</v>
      </c>
    </row>
    <row r="16" spans="1:7" ht="12.75">
      <c r="A16" s="25" t="s">
        <v>147</v>
      </c>
      <c r="B16" s="25"/>
      <c r="C16" s="25" t="s">
        <v>24</v>
      </c>
      <c r="D16" s="26">
        <v>99</v>
      </c>
      <c r="F16" s="7">
        <v>4</v>
      </c>
      <c r="G16" s="7">
        <v>4</v>
      </c>
    </row>
    <row r="17" spans="1:7" ht="12.75">
      <c r="A17" s="25" t="s">
        <v>186</v>
      </c>
      <c r="B17" s="7" t="s">
        <v>155</v>
      </c>
      <c r="C17" s="99" t="s">
        <v>22</v>
      </c>
      <c r="D17" s="26">
        <v>48</v>
      </c>
      <c r="F17" s="7">
        <v>2.5</v>
      </c>
      <c r="G17" s="7">
        <v>2.5</v>
      </c>
    </row>
    <row r="18" spans="1:7" ht="12.75">
      <c r="A18" s="25" t="s">
        <v>178</v>
      </c>
      <c r="B18" s="25"/>
      <c r="C18" s="25" t="s">
        <v>24</v>
      </c>
      <c r="D18" s="26">
        <v>77</v>
      </c>
      <c r="E18" s="38"/>
      <c r="F18" s="7">
        <v>0.5</v>
      </c>
      <c r="G18" s="7">
        <v>0.5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B1" sqref="B1"/>
    </sheetView>
  </sheetViews>
  <sheetFormatPr defaultColWidth="9.140625" defaultRowHeight="12.75"/>
  <cols>
    <col min="1" max="1" width="23.7109375" style="99" bestFit="1" customWidth="1"/>
    <col min="2" max="2" width="3.140625" style="6" customWidth="1"/>
    <col min="3" max="3" width="15.28125" style="99" bestFit="1" customWidth="1"/>
    <col min="4" max="4" width="5.00390625" style="7" bestFit="1" customWidth="1"/>
    <col min="5" max="5" width="9.140625" style="6" customWidth="1"/>
    <col min="6" max="7" width="9.140625" style="7" customWidth="1"/>
    <col min="8" max="11" width="9.140625" style="6" customWidth="1"/>
  </cols>
  <sheetData>
    <row r="1" ht="12.75">
      <c r="A1" s="3" t="s">
        <v>369</v>
      </c>
    </row>
    <row r="2" spans="6:7" ht="12.75">
      <c r="F2" s="3" t="s">
        <v>346</v>
      </c>
      <c r="G2" s="3" t="s">
        <v>347</v>
      </c>
    </row>
    <row r="3" ht="12.75">
      <c r="G3" s="3" t="s">
        <v>269</v>
      </c>
    </row>
    <row r="6" spans="1:11" s="144" customFormat="1" ht="12.75">
      <c r="A6" s="46" t="s">
        <v>193</v>
      </c>
      <c r="B6" s="82"/>
      <c r="C6" s="46" t="s">
        <v>138</v>
      </c>
      <c r="D6" s="67">
        <v>2007</v>
      </c>
      <c r="E6" s="82"/>
      <c r="F6" s="67">
        <v>5</v>
      </c>
      <c r="G6" s="67">
        <v>20</v>
      </c>
      <c r="H6" s="82"/>
      <c r="I6" s="82"/>
      <c r="J6" s="82"/>
      <c r="K6" s="82"/>
    </row>
    <row r="7" spans="1:11" s="85" customFormat="1" ht="12.75">
      <c r="A7" s="68" t="s">
        <v>270</v>
      </c>
      <c r="B7" s="84"/>
      <c r="C7" s="68" t="s">
        <v>18</v>
      </c>
      <c r="D7" s="54">
        <v>178</v>
      </c>
      <c r="E7" s="84"/>
      <c r="F7" s="54">
        <v>4.5</v>
      </c>
      <c r="G7" s="54">
        <v>18</v>
      </c>
      <c r="H7" s="84"/>
      <c r="I7" s="84"/>
      <c r="J7" s="84"/>
      <c r="K7" s="84"/>
    </row>
    <row r="8" spans="1:11" s="71" customFormat="1" ht="12.75">
      <c r="A8" s="46" t="s">
        <v>210</v>
      </c>
      <c r="B8" s="72"/>
      <c r="C8" s="46"/>
      <c r="D8" s="67">
        <v>166</v>
      </c>
      <c r="E8" s="72"/>
      <c r="F8" s="67">
        <v>3.5</v>
      </c>
      <c r="G8" s="67">
        <v>14</v>
      </c>
      <c r="H8" s="72"/>
      <c r="I8" s="72"/>
      <c r="J8" s="72"/>
      <c r="K8" s="72"/>
    </row>
    <row r="9" spans="1:7" ht="12.75">
      <c r="A9" s="25" t="s">
        <v>195</v>
      </c>
      <c r="B9" s="25"/>
      <c r="C9" s="25" t="s">
        <v>24</v>
      </c>
      <c r="D9" s="26">
        <v>160</v>
      </c>
      <c r="F9" s="7">
        <v>3.5</v>
      </c>
      <c r="G9" s="7">
        <v>14</v>
      </c>
    </row>
    <row r="10" spans="1:7" ht="12.75">
      <c r="A10" s="25" t="s">
        <v>139</v>
      </c>
      <c r="B10" s="25"/>
      <c r="C10" s="25" t="s">
        <v>33</v>
      </c>
      <c r="D10" s="26">
        <v>158</v>
      </c>
      <c r="F10" s="7">
        <v>3.5</v>
      </c>
      <c r="G10" s="7">
        <v>14</v>
      </c>
    </row>
    <row r="11" spans="1:11" s="71" customFormat="1" ht="12.75">
      <c r="A11" s="46" t="s">
        <v>358</v>
      </c>
      <c r="B11" s="72"/>
      <c r="C11" s="46" t="s">
        <v>138</v>
      </c>
      <c r="D11" s="67">
        <v>144</v>
      </c>
      <c r="E11" s="72"/>
      <c r="F11" s="67">
        <v>3.5</v>
      </c>
      <c r="G11" s="67">
        <v>14</v>
      </c>
      <c r="H11" s="72"/>
      <c r="I11" s="72"/>
      <c r="J11" s="72"/>
      <c r="K11" s="72"/>
    </row>
    <row r="12" spans="1:7" ht="12.75">
      <c r="A12" s="15" t="s">
        <v>287</v>
      </c>
      <c r="B12" s="15"/>
      <c r="C12" s="15" t="s">
        <v>170</v>
      </c>
      <c r="D12" s="16">
        <v>158</v>
      </c>
      <c r="F12" s="7">
        <v>3</v>
      </c>
      <c r="G12" s="7">
        <v>12</v>
      </c>
    </row>
    <row r="13" spans="1:11" s="71" customFormat="1" ht="12.75">
      <c r="A13" s="46" t="s">
        <v>196</v>
      </c>
      <c r="B13" s="72"/>
      <c r="C13" s="46" t="s">
        <v>138</v>
      </c>
      <c r="D13" s="67">
        <v>153</v>
      </c>
      <c r="E13" s="72"/>
      <c r="F13" s="67">
        <v>3</v>
      </c>
      <c r="G13" s="67">
        <v>12</v>
      </c>
      <c r="H13" s="72"/>
      <c r="I13" s="72"/>
      <c r="J13" s="72"/>
      <c r="K13" s="72"/>
    </row>
    <row r="14" spans="1:11" s="71" customFormat="1" ht="12.75">
      <c r="A14" s="46" t="s">
        <v>359</v>
      </c>
      <c r="B14" s="72"/>
      <c r="C14" s="46" t="s">
        <v>144</v>
      </c>
      <c r="D14" s="67">
        <v>1837</v>
      </c>
      <c r="E14" s="72"/>
      <c r="F14" s="67">
        <v>3</v>
      </c>
      <c r="G14" s="67">
        <v>12</v>
      </c>
      <c r="H14" s="72"/>
      <c r="I14" s="72"/>
      <c r="J14" s="72"/>
      <c r="K14" s="72"/>
    </row>
    <row r="15" spans="1:11" s="71" customFormat="1" ht="12.75">
      <c r="A15" s="15" t="s">
        <v>303</v>
      </c>
      <c r="B15" s="15"/>
      <c r="C15" s="15" t="s">
        <v>171</v>
      </c>
      <c r="D15" s="16">
        <v>150</v>
      </c>
      <c r="E15" s="72"/>
      <c r="F15" s="67">
        <v>2.5</v>
      </c>
      <c r="G15" s="67">
        <v>10</v>
      </c>
      <c r="H15" s="72"/>
      <c r="I15" s="72"/>
      <c r="J15" s="72"/>
      <c r="K15" s="72"/>
    </row>
    <row r="16" spans="1:7" ht="12.75">
      <c r="A16" s="25" t="s">
        <v>46</v>
      </c>
      <c r="B16" s="25"/>
      <c r="C16" s="25" t="s">
        <v>47</v>
      </c>
      <c r="D16" s="26">
        <v>133</v>
      </c>
      <c r="F16" s="7">
        <v>2</v>
      </c>
      <c r="G16" s="7">
        <v>8</v>
      </c>
    </row>
    <row r="17" spans="1:11" s="71" customFormat="1" ht="12.75">
      <c r="A17" s="46" t="s">
        <v>360</v>
      </c>
      <c r="B17" s="72"/>
      <c r="C17" s="46" t="s">
        <v>361</v>
      </c>
      <c r="D17" s="67">
        <v>1862</v>
      </c>
      <c r="E17" s="72"/>
      <c r="F17" s="67">
        <v>0</v>
      </c>
      <c r="G17" s="67">
        <v>0</v>
      </c>
      <c r="H17" s="72"/>
      <c r="I17" s="72"/>
      <c r="J17" s="72"/>
      <c r="K17" s="72"/>
    </row>
    <row r="20" ht="12.75">
      <c r="A20" s="3" t="s">
        <v>60</v>
      </c>
    </row>
    <row r="23" spans="1:7" ht="12.75">
      <c r="A23" s="56" t="s">
        <v>128</v>
      </c>
      <c r="C23" s="56" t="s">
        <v>24</v>
      </c>
      <c r="D23" s="57">
        <v>137</v>
      </c>
      <c r="F23" s="7">
        <v>5.5</v>
      </c>
      <c r="G23" s="7">
        <v>22</v>
      </c>
    </row>
    <row r="24" spans="1:11" s="71" customFormat="1" ht="12.75">
      <c r="A24" s="46" t="s">
        <v>362</v>
      </c>
      <c r="B24" s="72"/>
      <c r="C24" s="46" t="s">
        <v>66</v>
      </c>
      <c r="D24" s="67">
        <v>126</v>
      </c>
      <c r="E24" s="72"/>
      <c r="F24" s="67">
        <v>4</v>
      </c>
      <c r="G24" s="67">
        <v>16</v>
      </c>
      <c r="H24" s="72"/>
      <c r="I24" s="72"/>
      <c r="J24" s="72"/>
      <c r="K24" s="72"/>
    </row>
    <row r="25" spans="1:7" ht="12.75">
      <c r="A25" s="56" t="s">
        <v>27</v>
      </c>
      <c r="B25" s="56"/>
      <c r="C25" s="25" t="s">
        <v>28</v>
      </c>
      <c r="D25" s="26">
        <v>134</v>
      </c>
      <c r="F25" s="7">
        <v>3.5</v>
      </c>
      <c r="G25" s="7">
        <v>14</v>
      </c>
    </row>
    <row r="26" spans="1:7" ht="12.75">
      <c r="A26" s="25" t="s">
        <v>306</v>
      </c>
      <c r="B26" s="25"/>
      <c r="C26" s="25" t="s">
        <v>22</v>
      </c>
      <c r="D26" s="26">
        <v>132</v>
      </c>
      <c r="F26" s="7">
        <v>3</v>
      </c>
      <c r="G26" s="7">
        <v>12</v>
      </c>
    </row>
    <row r="27" spans="1:7" ht="12.75">
      <c r="A27" s="25" t="s">
        <v>73</v>
      </c>
      <c r="B27" s="25"/>
      <c r="C27" s="25" t="s">
        <v>47</v>
      </c>
      <c r="D27" s="26">
        <v>108</v>
      </c>
      <c r="F27" s="7">
        <v>3</v>
      </c>
      <c r="G27" s="7">
        <v>12</v>
      </c>
    </row>
    <row r="28" spans="1:11" s="71" customFormat="1" ht="12.75">
      <c r="A28" s="46" t="s">
        <v>363</v>
      </c>
      <c r="B28" s="72"/>
      <c r="C28" s="46" t="s">
        <v>66</v>
      </c>
      <c r="D28" s="67">
        <v>129</v>
      </c>
      <c r="E28" s="72"/>
      <c r="F28" s="67">
        <v>3</v>
      </c>
      <c r="G28" s="67">
        <v>12</v>
      </c>
      <c r="H28" s="72"/>
      <c r="I28" s="72"/>
      <c r="J28" s="72"/>
      <c r="K28" s="72"/>
    </row>
    <row r="29" spans="1:11" s="71" customFormat="1" ht="12.75">
      <c r="A29" s="46" t="s">
        <v>143</v>
      </c>
      <c r="B29" s="72"/>
      <c r="C29" s="46" t="s">
        <v>138</v>
      </c>
      <c r="D29" s="67">
        <v>1506</v>
      </c>
      <c r="E29" s="72"/>
      <c r="F29" s="67">
        <v>2</v>
      </c>
      <c r="G29" s="67">
        <v>8</v>
      </c>
      <c r="H29" s="72"/>
      <c r="I29" s="72"/>
      <c r="J29" s="72"/>
      <c r="K29" s="72"/>
    </row>
    <row r="30" spans="1:11" s="71" customFormat="1" ht="12.75">
      <c r="A30" s="46" t="s">
        <v>141</v>
      </c>
      <c r="B30" s="72"/>
      <c r="C30" s="46" t="s">
        <v>138</v>
      </c>
      <c r="D30" s="67">
        <v>1730</v>
      </c>
      <c r="E30" s="72"/>
      <c r="F30" s="67">
        <v>1</v>
      </c>
      <c r="G30" s="67">
        <v>4</v>
      </c>
      <c r="H30" s="72"/>
      <c r="I30" s="72"/>
      <c r="J30" s="72"/>
      <c r="K30" s="72"/>
    </row>
    <row r="33" ht="12.75">
      <c r="A33" s="3" t="s">
        <v>90</v>
      </c>
    </row>
    <row r="36" spans="1:7" ht="12.75">
      <c r="A36" s="99" t="s">
        <v>89</v>
      </c>
      <c r="C36" s="99" t="s">
        <v>30</v>
      </c>
      <c r="D36" s="7">
        <v>102</v>
      </c>
      <c r="F36" s="7">
        <v>5</v>
      </c>
      <c r="G36" s="7">
        <v>20</v>
      </c>
    </row>
    <row r="37" spans="1:7" ht="12.75">
      <c r="A37" s="99" t="s">
        <v>364</v>
      </c>
      <c r="C37" s="99" t="s">
        <v>18</v>
      </c>
      <c r="D37" s="7">
        <v>105</v>
      </c>
      <c r="F37" s="7">
        <v>4.5</v>
      </c>
      <c r="G37" s="7">
        <v>18</v>
      </c>
    </row>
    <row r="38" spans="1:7" ht="12.75">
      <c r="A38" s="15" t="s">
        <v>154</v>
      </c>
      <c r="B38" s="15" t="s">
        <v>155</v>
      </c>
      <c r="C38" s="15" t="s">
        <v>338</v>
      </c>
      <c r="D38" s="16">
        <v>124</v>
      </c>
      <c r="F38" s="67">
        <v>4</v>
      </c>
      <c r="G38" s="7">
        <v>16</v>
      </c>
    </row>
    <row r="39" spans="1:7" ht="12.75">
      <c r="A39" s="99" t="s">
        <v>365</v>
      </c>
      <c r="C39" s="99" t="s">
        <v>28</v>
      </c>
      <c r="D39" s="7">
        <v>92</v>
      </c>
      <c r="F39" s="7">
        <v>3</v>
      </c>
      <c r="G39" s="7">
        <v>12</v>
      </c>
    </row>
    <row r="40" spans="1:7" ht="12.75">
      <c r="A40" s="25" t="s">
        <v>91</v>
      </c>
      <c r="B40" s="25"/>
      <c r="C40" s="25" t="s">
        <v>22</v>
      </c>
      <c r="D40" s="26">
        <v>94</v>
      </c>
      <c r="F40" s="7">
        <v>3</v>
      </c>
      <c r="G40" s="7">
        <v>12</v>
      </c>
    </row>
    <row r="41" spans="1:7" ht="12.75">
      <c r="A41" s="25" t="s">
        <v>343</v>
      </c>
      <c r="B41" s="25"/>
      <c r="C41" s="25" t="s">
        <v>84</v>
      </c>
      <c r="D41" s="26" t="s">
        <v>337</v>
      </c>
      <c r="F41" s="7">
        <v>3</v>
      </c>
      <c r="G41" s="7">
        <v>12</v>
      </c>
    </row>
    <row r="42" spans="1:11" s="71" customFormat="1" ht="12.75">
      <c r="A42" s="46" t="s">
        <v>366</v>
      </c>
      <c r="B42" s="72"/>
      <c r="C42" s="46" t="s">
        <v>361</v>
      </c>
      <c r="D42" s="67">
        <v>1246</v>
      </c>
      <c r="E42" s="72"/>
      <c r="F42" s="67">
        <v>2</v>
      </c>
      <c r="G42" s="67">
        <v>8</v>
      </c>
      <c r="H42" s="72"/>
      <c r="I42" s="72"/>
      <c r="J42" s="72"/>
      <c r="K42" s="72"/>
    </row>
    <row r="43" spans="1:7" ht="12.75">
      <c r="A43" s="25" t="s">
        <v>93</v>
      </c>
      <c r="B43" s="25"/>
      <c r="C43" s="25" t="s">
        <v>32</v>
      </c>
      <c r="D43" s="26">
        <v>90</v>
      </c>
      <c r="F43" s="7">
        <v>2</v>
      </c>
      <c r="G43" s="7">
        <v>8</v>
      </c>
    </row>
    <row r="44" spans="1:7" ht="12.75">
      <c r="A44" s="99" t="s">
        <v>148</v>
      </c>
      <c r="C44" s="99" t="s">
        <v>28</v>
      </c>
      <c r="D44" s="7">
        <v>92</v>
      </c>
      <c r="F44" s="7">
        <v>2</v>
      </c>
      <c r="G44" s="7">
        <v>8</v>
      </c>
    </row>
    <row r="45" spans="1:7" ht="12.75">
      <c r="A45" s="99" t="s">
        <v>145</v>
      </c>
      <c r="C45" s="99" t="s">
        <v>18</v>
      </c>
      <c r="D45" s="7">
        <v>96</v>
      </c>
      <c r="F45" s="7">
        <v>1.5</v>
      </c>
      <c r="G45" s="7">
        <v>6</v>
      </c>
    </row>
  </sheetData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9"/>
  <sheetViews>
    <sheetView workbookViewId="0" topLeftCell="A1">
      <selection activeCell="A1" sqref="A1"/>
    </sheetView>
  </sheetViews>
  <sheetFormatPr defaultColWidth="9.140625" defaultRowHeight="12.75"/>
  <cols>
    <col min="1" max="1" width="6.421875" style="38" bestFit="1" customWidth="1"/>
    <col min="2" max="2" width="5.140625" style="38" customWidth="1"/>
    <col min="3" max="3" width="26.28125" style="4" customWidth="1"/>
    <col min="4" max="4" width="17.8515625" style="4" customWidth="1"/>
    <col min="5" max="5" width="5.140625" style="5" customWidth="1"/>
    <col min="6" max="6" width="4.57421875" style="31" bestFit="1" customWidth="1"/>
    <col min="7" max="7" width="4.140625" style="23" bestFit="1" customWidth="1"/>
    <col min="8" max="8" width="3.57421875" style="24" bestFit="1" customWidth="1"/>
    <col min="9" max="9" width="4.57421875" style="31" bestFit="1" customWidth="1"/>
    <col min="10" max="10" width="4.140625" style="23" bestFit="1" customWidth="1"/>
    <col min="11" max="11" width="3.57421875" style="24" bestFit="1" customWidth="1"/>
    <col min="12" max="12" width="4.57421875" style="64" bestFit="1" customWidth="1"/>
    <col min="13" max="13" width="4.140625" style="64" bestFit="1" customWidth="1"/>
    <col min="14" max="14" width="3.57421875" style="24" bestFit="1" customWidth="1"/>
    <col min="15" max="15" width="4.57421875" style="31" bestFit="1" customWidth="1"/>
    <col min="16" max="16" width="4.140625" style="23" bestFit="1" customWidth="1"/>
    <col min="17" max="17" width="4.57421875" style="24" bestFit="1" customWidth="1"/>
    <col min="18" max="18" width="4.57421875" style="31" bestFit="1" customWidth="1"/>
    <col min="19" max="19" width="4.140625" style="23" bestFit="1" customWidth="1"/>
    <col min="20" max="20" width="3.57421875" style="24" bestFit="1" customWidth="1"/>
    <col min="21" max="21" width="4.57421875" style="31" bestFit="1" customWidth="1"/>
    <col min="22" max="22" width="4.140625" style="23" bestFit="1" customWidth="1"/>
    <col min="23" max="23" width="3.57421875" style="24" bestFit="1" customWidth="1"/>
    <col min="24" max="24" width="1.7109375" style="6" customWidth="1"/>
    <col min="25" max="25" width="9.140625" style="7" customWidth="1"/>
  </cols>
  <sheetData>
    <row r="1" spans="3:23" ht="12.75">
      <c r="C1" s="3" t="s">
        <v>0</v>
      </c>
      <c r="F1" s="193" t="s">
        <v>57</v>
      </c>
      <c r="G1" s="194"/>
      <c r="H1" s="194"/>
      <c r="J1" s="195" t="s">
        <v>54</v>
      </c>
      <c r="K1" s="196"/>
      <c r="L1" s="59"/>
      <c r="M1" s="197" t="s">
        <v>161</v>
      </c>
      <c r="N1" s="198"/>
      <c r="Q1" s="19"/>
      <c r="R1" s="199" t="s">
        <v>25</v>
      </c>
      <c r="S1" s="200"/>
      <c r="T1" s="200"/>
      <c r="U1" s="200"/>
      <c r="V1" s="200"/>
      <c r="W1" s="201"/>
    </row>
    <row r="3" spans="6:25" ht="12.75">
      <c r="F3" s="190" t="s">
        <v>1</v>
      </c>
      <c r="G3" s="191"/>
      <c r="H3" s="192"/>
      <c r="I3" s="190" t="s">
        <v>2</v>
      </c>
      <c r="J3" s="191"/>
      <c r="K3" s="192"/>
      <c r="L3" s="190" t="s">
        <v>3</v>
      </c>
      <c r="M3" s="191"/>
      <c r="N3" s="192"/>
      <c r="O3" s="190" t="s">
        <v>4</v>
      </c>
      <c r="P3" s="191"/>
      <c r="Q3" s="192"/>
      <c r="R3" s="190" t="s">
        <v>5</v>
      </c>
      <c r="S3" s="191"/>
      <c r="T3" s="192"/>
      <c r="U3" s="190" t="s">
        <v>137</v>
      </c>
      <c r="V3" s="191"/>
      <c r="W3" s="192"/>
      <c r="Y3" s="7" t="s">
        <v>157</v>
      </c>
    </row>
    <row r="4" spans="3:23" ht="12.75">
      <c r="C4" s="8"/>
      <c r="D4" s="8"/>
      <c r="E4" s="9"/>
      <c r="F4" s="27" t="s">
        <v>6</v>
      </c>
      <c r="G4" s="10" t="s">
        <v>7</v>
      </c>
      <c r="H4" s="11" t="s">
        <v>8</v>
      </c>
      <c r="I4" s="27" t="s">
        <v>6</v>
      </c>
      <c r="J4" s="10" t="s">
        <v>7</v>
      </c>
      <c r="K4" s="11" t="s">
        <v>8</v>
      </c>
      <c r="L4" s="27" t="s">
        <v>6</v>
      </c>
      <c r="M4" s="10" t="s">
        <v>7</v>
      </c>
      <c r="N4" s="11" t="s">
        <v>8</v>
      </c>
      <c r="O4" s="27" t="s">
        <v>6</v>
      </c>
      <c r="P4" s="10" t="s">
        <v>7</v>
      </c>
      <c r="Q4" s="11" t="s">
        <v>8</v>
      </c>
      <c r="R4" s="27" t="s">
        <v>6</v>
      </c>
      <c r="S4" s="10" t="s">
        <v>7</v>
      </c>
      <c r="T4" s="11" t="s">
        <v>8</v>
      </c>
      <c r="U4" s="27" t="s">
        <v>6</v>
      </c>
      <c r="V4" s="10" t="s">
        <v>7</v>
      </c>
      <c r="W4" s="11" t="s">
        <v>8</v>
      </c>
    </row>
    <row r="5" spans="1:25" ht="12.75">
      <c r="A5" s="1" t="s">
        <v>9</v>
      </c>
      <c r="B5" s="37">
        <v>1</v>
      </c>
      <c r="C5" s="4" t="s">
        <v>370</v>
      </c>
      <c r="D5" s="4" t="s">
        <v>18</v>
      </c>
      <c r="E5" s="5">
        <v>178</v>
      </c>
      <c r="F5" s="28" t="s">
        <v>53</v>
      </c>
      <c r="G5" s="65">
        <v>1</v>
      </c>
      <c r="H5" s="13">
        <f aca="true" t="shared" si="0" ref="H5:H24">G5</f>
        <v>1</v>
      </c>
      <c r="I5" s="34" t="s">
        <v>10</v>
      </c>
      <c r="J5" s="65">
        <v>1</v>
      </c>
      <c r="K5" s="14">
        <f aca="true" t="shared" si="1" ref="K5:K24">(H5+J5)</f>
        <v>2</v>
      </c>
      <c r="L5" s="60">
        <v>2</v>
      </c>
      <c r="M5" s="65">
        <v>0.5</v>
      </c>
      <c r="N5" s="14">
        <f aca="true" t="shared" si="2" ref="N5:N24">(K5+M5)</f>
        <v>2.5</v>
      </c>
      <c r="O5" s="62">
        <v>3</v>
      </c>
      <c r="P5" s="65">
        <v>1</v>
      </c>
      <c r="Q5" s="14">
        <f aca="true" t="shared" si="3" ref="Q5:Q24">(N5+P5)</f>
        <v>3.5</v>
      </c>
      <c r="R5" s="28" t="s">
        <v>17</v>
      </c>
      <c r="S5" s="65">
        <v>1</v>
      </c>
      <c r="T5" s="14">
        <f aca="true" t="shared" si="4" ref="T5:T24">(Q5+S5)</f>
        <v>4.5</v>
      </c>
      <c r="U5" s="34" t="s">
        <v>16</v>
      </c>
      <c r="V5" s="65">
        <v>0.5</v>
      </c>
      <c r="W5" s="14">
        <f aca="true" t="shared" si="5" ref="W5:W24">(T5+V5)</f>
        <v>5</v>
      </c>
      <c r="Y5" s="7">
        <f>W5*5</f>
        <v>25</v>
      </c>
    </row>
    <row r="6" spans="1:25" ht="12.75">
      <c r="A6" s="1" t="s">
        <v>98</v>
      </c>
      <c r="B6" s="37">
        <v>2</v>
      </c>
      <c r="C6" s="25" t="s">
        <v>371</v>
      </c>
      <c r="D6" s="25" t="s">
        <v>28</v>
      </c>
      <c r="E6" s="54">
        <v>184</v>
      </c>
      <c r="F6" s="34" t="s">
        <v>35</v>
      </c>
      <c r="G6" s="65">
        <v>1</v>
      </c>
      <c r="H6" s="13">
        <f t="shared" si="0"/>
        <v>1</v>
      </c>
      <c r="I6" s="28" t="s">
        <v>16</v>
      </c>
      <c r="J6" s="65">
        <v>1</v>
      </c>
      <c r="K6" s="14">
        <f t="shared" si="1"/>
        <v>2</v>
      </c>
      <c r="L6" s="34" t="s">
        <v>11</v>
      </c>
      <c r="M6" s="65">
        <v>0.5</v>
      </c>
      <c r="N6" s="14">
        <f t="shared" si="2"/>
        <v>2.5</v>
      </c>
      <c r="O6" s="28" t="s">
        <v>12</v>
      </c>
      <c r="P6" s="65">
        <v>0.5</v>
      </c>
      <c r="Q6" s="14">
        <f t="shared" si="3"/>
        <v>3</v>
      </c>
      <c r="R6" s="34" t="s">
        <v>29</v>
      </c>
      <c r="S6" s="65">
        <v>1</v>
      </c>
      <c r="T6" s="14">
        <f t="shared" si="4"/>
        <v>4</v>
      </c>
      <c r="U6" s="28" t="s">
        <v>14</v>
      </c>
      <c r="V6" s="65">
        <v>0.5</v>
      </c>
      <c r="W6" s="14">
        <f t="shared" si="5"/>
        <v>4.5</v>
      </c>
      <c r="Y6" s="7">
        <f aca="true" t="shared" si="6" ref="Y6:Y22">W6*5</f>
        <v>22.5</v>
      </c>
    </row>
    <row r="7" spans="1:25" ht="12.75">
      <c r="A7" s="1" t="s">
        <v>98</v>
      </c>
      <c r="B7" s="37">
        <v>3</v>
      </c>
      <c r="C7" s="25" t="s">
        <v>372</v>
      </c>
      <c r="D7" s="25" t="s">
        <v>24</v>
      </c>
      <c r="E7" s="54">
        <v>172</v>
      </c>
      <c r="F7" s="34" t="s">
        <v>52</v>
      </c>
      <c r="G7" s="65">
        <v>1</v>
      </c>
      <c r="H7" s="13">
        <f t="shared" si="0"/>
        <v>1</v>
      </c>
      <c r="I7" s="28" t="s">
        <v>23</v>
      </c>
      <c r="J7" s="65">
        <v>1</v>
      </c>
      <c r="K7" s="14">
        <f t="shared" si="1"/>
        <v>2</v>
      </c>
      <c r="L7" s="34" t="s">
        <v>51</v>
      </c>
      <c r="M7" s="65">
        <v>1</v>
      </c>
      <c r="N7" s="14">
        <f t="shared" si="2"/>
        <v>3</v>
      </c>
      <c r="O7" s="28" t="s">
        <v>11</v>
      </c>
      <c r="P7" s="65">
        <v>0</v>
      </c>
      <c r="Q7" s="14">
        <f t="shared" si="3"/>
        <v>3</v>
      </c>
      <c r="R7" s="34" t="s">
        <v>12</v>
      </c>
      <c r="S7" s="65">
        <v>1</v>
      </c>
      <c r="T7" s="14">
        <f t="shared" si="4"/>
        <v>4</v>
      </c>
      <c r="U7" s="34" t="s">
        <v>21</v>
      </c>
      <c r="V7" s="65">
        <v>0.5</v>
      </c>
      <c r="W7" s="14">
        <f t="shared" si="5"/>
        <v>4.5</v>
      </c>
      <c r="Y7" s="7">
        <f t="shared" si="6"/>
        <v>22.5</v>
      </c>
    </row>
    <row r="8" spans="1:25" ht="12.75">
      <c r="A8" s="1"/>
      <c r="B8" s="37">
        <v>4</v>
      </c>
      <c r="C8" s="25" t="s">
        <v>373</v>
      </c>
      <c r="D8" s="25" t="s">
        <v>32</v>
      </c>
      <c r="E8" s="54">
        <v>177</v>
      </c>
      <c r="F8" s="28" t="s">
        <v>50</v>
      </c>
      <c r="G8" s="65">
        <v>0.5</v>
      </c>
      <c r="H8" s="13">
        <f t="shared" si="0"/>
        <v>0.5</v>
      </c>
      <c r="I8" s="34" t="s">
        <v>34</v>
      </c>
      <c r="J8" s="65">
        <v>0.5</v>
      </c>
      <c r="K8" s="14">
        <f t="shared" si="1"/>
        <v>1</v>
      </c>
      <c r="L8" s="28" t="s">
        <v>15</v>
      </c>
      <c r="M8" s="65">
        <v>1</v>
      </c>
      <c r="N8" s="14">
        <f t="shared" si="2"/>
        <v>2</v>
      </c>
      <c r="O8" s="34" t="s">
        <v>51</v>
      </c>
      <c r="P8" s="65">
        <v>1</v>
      </c>
      <c r="Q8" s="14">
        <f t="shared" si="3"/>
        <v>3</v>
      </c>
      <c r="R8" s="34" t="s">
        <v>11</v>
      </c>
      <c r="S8" s="65">
        <v>0</v>
      </c>
      <c r="T8" s="14">
        <f t="shared" si="4"/>
        <v>3</v>
      </c>
      <c r="U8" s="28" t="s">
        <v>23</v>
      </c>
      <c r="V8" s="65">
        <v>1</v>
      </c>
      <c r="W8" s="14">
        <f t="shared" si="5"/>
        <v>4</v>
      </c>
      <c r="Y8" s="7">
        <f t="shared" si="6"/>
        <v>20</v>
      </c>
    </row>
    <row r="9" spans="1:23" ht="12.75">
      <c r="A9" s="1" t="s">
        <v>384</v>
      </c>
      <c r="B9" s="37">
        <v>5</v>
      </c>
      <c r="C9" s="15" t="s">
        <v>385</v>
      </c>
      <c r="D9" s="15" t="s">
        <v>386</v>
      </c>
      <c r="E9" s="67">
        <v>157</v>
      </c>
      <c r="F9" s="28" t="s">
        <v>31</v>
      </c>
      <c r="G9" s="65">
        <v>0.5</v>
      </c>
      <c r="H9" s="13">
        <f t="shared" si="0"/>
        <v>0.5</v>
      </c>
      <c r="I9" s="34" t="s">
        <v>55</v>
      </c>
      <c r="J9" s="65">
        <v>1</v>
      </c>
      <c r="K9" s="14">
        <f t="shared" si="1"/>
        <v>1.5</v>
      </c>
      <c r="L9" s="28" t="s">
        <v>10</v>
      </c>
      <c r="M9" s="65">
        <v>0.5</v>
      </c>
      <c r="N9" s="14">
        <f t="shared" si="2"/>
        <v>2</v>
      </c>
      <c r="O9" s="34" t="s">
        <v>21</v>
      </c>
      <c r="P9" s="65">
        <v>0.5</v>
      </c>
      <c r="Q9" s="14">
        <f t="shared" si="3"/>
        <v>2.5</v>
      </c>
      <c r="R9" s="28" t="s">
        <v>14</v>
      </c>
      <c r="S9" s="65">
        <v>0</v>
      </c>
      <c r="T9" s="14">
        <f t="shared" si="4"/>
        <v>2.5</v>
      </c>
      <c r="U9" s="28" t="s">
        <v>29</v>
      </c>
      <c r="V9" s="65">
        <v>1</v>
      </c>
      <c r="W9" s="14">
        <f t="shared" si="5"/>
        <v>3.5</v>
      </c>
    </row>
    <row r="10" spans="1:25" ht="12.75">
      <c r="A10" s="1" t="s">
        <v>384</v>
      </c>
      <c r="B10" s="37">
        <v>6</v>
      </c>
      <c r="C10" s="25" t="s">
        <v>374</v>
      </c>
      <c r="D10" s="25" t="s">
        <v>274</v>
      </c>
      <c r="E10" s="54">
        <v>151</v>
      </c>
      <c r="F10" s="33" t="s">
        <v>13</v>
      </c>
      <c r="G10" s="65">
        <v>1</v>
      </c>
      <c r="H10" s="13">
        <f t="shared" si="0"/>
        <v>1</v>
      </c>
      <c r="I10" s="34" t="s">
        <v>21</v>
      </c>
      <c r="J10" s="65">
        <v>0</v>
      </c>
      <c r="K10" s="14">
        <f t="shared" si="1"/>
        <v>1</v>
      </c>
      <c r="L10" s="34" t="s">
        <v>56</v>
      </c>
      <c r="M10" s="65">
        <v>1</v>
      </c>
      <c r="N10" s="14">
        <f t="shared" si="2"/>
        <v>2</v>
      </c>
      <c r="O10" s="28" t="s">
        <v>23</v>
      </c>
      <c r="P10" s="65">
        <v>0.5</v>
      </c>
      <c r="Q10" s="14">
        <f t="shared" si="3"/>
        <v>2.5</v>
      </c>
      <c r="R10" s="34" t="s">
        <v>10</v>
      </c>
      <c r="S10" s="65">
        <v>0.5</v>
      </c>
      <c r="T10" s="14">
        <f t="shared" si="4"/>
        <v>3</v>
      </c>
      <c r="U10" s="28" t="s">
        <v>11</v>
      </c>
      <c r="V10" s="65">
        <v>0.5</v>
      </c>
      <c r="W10" s="14">
        <f t="shared" si="5"/>
        <v>3.5</v>
      </c>
      <c r="Y10" s="7">
        <f t="shared" si="6"/>
        <v>17.5</v>
      </c>
    </row>
    <row r="11" spans="1:25" ht="12.75">
      <c r="A11" s="1" t="s">
        <v>387</v>
      </c>
      <c r="B11" s="37">
        <v>7</v>
      </c>
      <c r="C11" s="25" t="s">
        <v>306</v>
      </c>
      <c r="D11" s="25" t="s">
        <v>22</v>
      </c>
      <c r="E11" s="54">
        <v>132</v>
      </c>
      <c r="F11" s="34" t="s">
        <v>23</v>
      </c>
      <c r="G11" s="65">
        <v>0</v>
      </c>
      <c r="H11" s="13">
        <f t="shared" si="0"/>
        <v>0</v>
      </c>
      <c r="I11" s="28" t="s">
        <v>52</v>
      </c>
      <c r="J11" s="65">
        <v>1</v>
      </c>
      <c r="K11" s="14">
        <f t="shared" si="1"/>
        <v>1</v>
      </c>
      <c r="L11" s="34" t="s">
        <v>17</v>
      </c>
      <c r="M11" s="65">
        <v>0</v>
      </c>
      <c r="N11" s="14">
        <f t="shared" si="2"/>
        <v>1</v>
      </c>
      <c r="O11" s="28" t="s">
        <v>35</v>
      </c>
      <c r="P11" s="65">
        <v>1</v>
      </c>
      <c r="Q11" s="14">
        <f t="shared" si="3"/>
        <v>2</v>
      </c>
      <c r="R11" s="28" t="s">
        <v>51</v>
      </c>
      <c r="S11" s="65">
        <v>1</v>
      </c>
      <c r="T11" s="14">
        <f t="shared" si="4"/>
        <v>3</v>
      </c>
      <c r="U11" s="28" t="s">
        <v>10</v>
      </c>
      <c r="V11" s="65">
        <v>0.5</v>
      </c>
      <c r="W11" s="14">
        <f t="shared" si="5"/>
        <v>3.5</v>
      </c>
      <c r="Y11" s="7">
        <f t="shared" si="6"/>
        <v>17.5</v>
      </c>
    </row>
    <row r="12" spans="1:23" ht="12.75">
      <c r="A12" s="1"/>
      <c r="B12" s="37">
        <v>8</v>
      </c>
      <c r="C12" s="15" t="s">
        <v>388</v>
      </c>
      <c r="D12" s="15" t="s">
        <v>386</v>
      </c>
      <c r="E12" s="67">
        <v>169</v>
      </c>
      <c r="F12" s="34" t="s">
        <v>29</v>
      </c>
      <c r="G12" s="65">
        <v>1</v>
      </c>
      <c r="H12" s="13">
        <f t="shared" si="0"/>
        <v>1</v>
      </c>
      <c r="I12" s="28" t="s">
        <v>11</v>
      </c>
      <c r="J12" s="65">
        <v>0</v>
      </c>
      <c r="K12" s="14">
        <f t="shared" si="1"/>
        <v>1</v>
      </c>
      <c r="L12" s="34" t="s">
        <v>12</v>
      </c>
      <c r="M12" s="65">
        <v>0.5</v>
      </c>
      <c r="N12" s="14">
        <f t="shared" si="2"/>
        <v>1.5</v>
      </c>
      <c r="O12" s="34" t="s">
        <v>56</v>
      </c>
      <c r="P12" s="65">
        <v>1</v>
      </c>
      <c r="Q12" s="14">
        <f t="shared" si="3"/>
        <v>2.5</v>
      </c>
      <c r="R12" s="28" t="s">
        <v>16</v>
      </c>
      <c r="S12" s="65">
        <v>0.5</v>
      </c>
      <c r="T12" s="14">
        <f t="shared" si="4"/>
        <v>3</v>
      </c>
      <c r="U12" s="34" t="s">
        <v>15</v>
      </c>
      <c r="V12" s="65">
        <v>0.5</v>
      </c>
      <c r="W12" s="14">
        <f t="shared" si="5"/>
        <v>3.5</v>
      </c>
    </row>
    <row r="13" spans="1:23" ht="12.75">
      <c r="A13" s="1"/>
      <c r="B13" s="37">
        <v>9</v>
      </c>
      <c r="C13" s="15" t="s">
        <v>389</v>
      </c>
      <c r="D13" s="15" t="s">
        <v>390</v>
      </c>
      <c r="E13" s="67">
        <v>179</v>
      </c>
      <c r="F13" s="28" t="s">
        <v>15</v>
      </c>
      <c r="G13" s="65">
        <v>1</v>
      </c>
      <c r="H13" s="13">
        <f t="shared" si="0"/>
        <v>1</v>
      </c>
      <c r="I13" s="34" t="s">
        <v>14</v>
      </c>
      <c r="J13" s="65">
        <v>0</v>
      </c>
      <c r="K13" s="14">
        <f t="shared" si="1"/>
        <v>1</v>
      </c>
      <c r="L13" s="28" t="s">
        <v>34</v>
      </c>
      <c r="M13" s="65">
        <v>1</v>
      </c>
      <c r="N13" s="14">
        <f t="shared" si="2"/>
        <v>2</v>
      </c>
      <c r="O13" s="34" t="s">
        <v>16</v>
      </c>
      <c r="P13" s="65">
        <v>0.5</v>
      </c>
      <c r="Q13" s="14">
        <f t="shared" si="3"/>
        <v>2.5</v>
      </c>
      <c r="R13" s="28" t="s">
        <v>20</v>
      </c>
      <c r="S13" s="65">
        <v>0.5</v>
      </c>
      <c r="T13" s="14">
        <f t="shared" si="4"/>
        <v>3</v>
      </c>
      <c r="U13" s="34" t="s">
        <v>17</v>
      </c>
      <c r="V13" s="65">
        <v>0</v>
      </c>
      <c r="W13" s="14">
        <f t="shared" si="5"/>
        <v>3</v>
      </c>
    </row>
    <row r="14" spans="1:23" ht="12.75">
      <c r="A14" s="1"/>
      <c r="B14" s="37">
        <v>10</v>
      </c>
      <c r="C14" s="15" t="s">
        <v>391</v>
      </c>
      <c r="D14" s="15" t="s">
        <v>138</v>
      </c>
      <c r="E14" s="67">
        <v>175</v>
      </c>
      <c r="F14" s="34" t="s">
        <v>51</v>
      </c>
      <c r="G14" s="65">
        <v>0</v>
      </c>
      <c r="H14" s="13">
        <f t="shared" si="0"/>
        <v>0</v>
      </c>
      <c r="I14" s="28" t="s">
        <v>35</v>
      </c>
      <c r="J14" s="65">
        <v>1</v>
      </c>
      <c r="K14" s="14">
        <f t="shared" si="1"/>
        <v>1</v>
      </c>
      <c r="L14" s="34" t="s">
        <v>29</v>
      </c>
      <c r="M14" s="65">
        <v>0</v>
      </c>
      <c r="N14" s="14">
        <f t="shared" si="2"/>
        <v>1</v>
      </c>
      <c r="O14" s="28" t="s">
        <v>52</v>
      </c>
      <c r="P14" s="65">
        <v>1</v>
      </c>
      <c r="Q14" s="14">
        <f t="shared" si="3"/>
        <v>2</v>
      </c>
      <c r="R14" s="34" t="s">
        <v>23</v>
      </c>
      <c r="S14" s="65">
        <v>0.5</v>
      </c>
      <c r="T14" s="14">
        <f t="shared" si="4"/>
        <v>2.5</v>
      </c>
      <c r="U14" s="28" t="s">
        <v>31</v>
      </c>
      <c r="V14" s="65">
        <v>0.5</v>
      </c>
      <c r="W14" s="14">
        <f t="shared" si="5"/>
        <v>3</v>
      </c>
    </row>
    <row r="15" spans="1:25" ht="12.75">
      <c r="A15" s="1"/>
      <c r="B15" s="37">
        <v>11</v>
      </c>
      <c r="C15" s="25" t="s">
        <v>128</v>
      </c>
      <c r="D15" s="25" t="s">
        <v>24</v>
      </c>
      <c r="E15" s="54">
        <v>137</v>
      </c>
      <c r="F15" s="28" t="s">
        <v>10</v>
      </c>
      <c r="G15" s="65">
        <v>0</v>
      </c>
      <c r="H15" s="13">
        <f t="shared" si="0"/>
        <v>0</v>
      </c>
      <c r="I15" s="34" t="s">
        <v>53</v>
      </c>
      <c r="J15" s="65">
        <v>1</v>
      </c>
      <c r="K15" s="14">
        <f t="shared" si="1"/>
        <v>1</v>
      </c>
      <c r="L15" s="28" t="s">
        <v>20</v>
      </c>
      <c r="M15" s="65">
        <v>1</v>
      </c>
      <c r="N15" s="14">
        <f t="shared" si="2"/>
        <v>2</v>
      </c>
      <c r="O15" s="34" t="s">
        <v>50</v>
      </c>
      <c r="P15" s="65">
        <v>1</v>
      </c>
      <c r="Q15" s="14">
        <f t="shared" si="3"/>
        <v>3</v>
      </c>
      <c r="R15" s="28" t="s">
        <v>21</v>
      </c>
      <c r="S15" s="65">
        <v>0</v>
      </c>
      <c r="T15" s="14">
        <f t="shared" si="4"/>
        <v>3</v>
      </c>
      <c r="U15" s="34" t="s">
        <v>12</v>
      </c>
      <c r="V15" s="65">
        <v>0</v>
      </c>
      <c r="W15" s="14">
        <f t="shared" si="5"/>
        <v>3</v>
      </c>
      <c r="Y15" s="7">
        <f t="shared" si="6"/>
        <v>15</v>
      </c>
    </row>
    <row r="16" spans="1:25" ht="12.75">
      <c r="A16" s="1"/>
      <c r="B16" s="37">
        <v>12</v>
      </c>
      <c r="C16" s="25" t="s">
        <v>27</v>
      </c>
      <c r="D16" s="25" t="s">
        <v>28</v>
      </c>
      <c r="E16" s="26">
        <v>134</v>
      </c>
      <c r="F16" s="34" t="s">
        <v>12</v>
      </c>
      <c r="G16" s="65">
        <v>0.5</v>
      </c>
      <c r="H16" s="13">
        <f t="shared" si="0"/>
        <v>0.5</v>
      </c>
      <c r="I16" s="28" t="s">
        <v>56</v>
      </c>
      <c r="J16" s="65">
        <v>0</v>
      </c>
      <c r="K16" s="14">
        <f t="shared" si="1"/>
        <v>0.5</v>
      </c>
      <c r="L16" s="34" t="s">
        <v>52</v>
      </c>
      <c r="M16" s="65">
        <v>0</v>
      </c>
      <c r="N16" s="14">
        <f t="shared" si="2"/>
        <v>0.5</v>
      </c>
      <c r="O16" s="34" t="s">
        <v>34</v>
      </c>
      <c r="P16" s="65">
        <v>1</v>
      </c>
      <c r="Q16" s="14">
        <f t="shared" si="3"/>
        <v>1.5</v>
      </c>
      <c r="R16" s="28" t="s">
        <v>55</v>
      </c>
      <c r="S16" s="65">
        <v>1</v>
      </c>
      <c r="T16" s="14">
        <f t="shared" si="4"/>
        <v>2.5</v>
      </c>
      <c r="U16" s="34" t="s">
        <v>20</v>
      </c>
      <c r="V16" s="65">
        <v>0.5</v>
      </c>
      <c r="W16" s="14">
        <f t="shared" si="5"/>
        <v>3</v>
      </c>
      <c r="Y16" s="7">
        <f t="shared" si="6"/>
        <v>15</v>
      </c>
    </row>
    <row r="17" spans="1:25" ht="12.75">
      <c r="A17" s="1"/>
      <c r="B17" s="37">
        <v>13</v>
      </c>
      <c r="C17" s="25" t="s">
        <v>213</v>
      </c>
      <c r="D17" s="25" t="s">
        <v>18</v>
      </c>
      <c r="E17" s="26">
        <v>134</v>
      </c>
      <c r="F17" s="28" t="s">
        <v>21</v>
      </c>
      <c r="G17" s="65">
        <v>0</v>
      </c>
      <c r="H17" s="13">
        <f t="shared" si="0"/>
        <v>0</v>
      </c>
      <c r="I17" s="34" t="s">
        <v>20</v>
      </c>
      <c r="J17" s="65">
        <v>0</v>
      </c>
      <c r="K17" s="14">
        <f t="shared" si="1"/>
        <v>0</v>
      </c>
      <c r="L17" s="28" t="s">
        <v>53</v>
      </c>
      <c r="M17" s="65">
        <v>1</v>
      </c>
      <c r="N17" s="14">
        <f t="shared" si="2"/>
        <v>1</v>
      </c>
      <c r="O17" s="34" t="s">
        <v>15</v>
      </c>
      <c r="P17" s="65">
        <v>0</v>
      </c>
      <c r="Q17" s="14">
        <f t="shared" si="3"/>
        <v>1</v>
      </c>
      <c r="R17" s="34" t="s">
        <v>52</v>
      </c>
      <c r="S17" s="65">
        <v>1</v>
      </c>
      <c r="T17" s="14">
        <f t="shared" si="4"/>
        <v>2</v>
      </c>
      <c r="U17" s="28" t="s">
        <v>51</v>
      </c>
      <c r="V17" s="65">
        <v>1</v>
      </c>
      <c r="W17" s="14">
        <f t="shared" si="5"/>
        <v>3</v>
      </c>
      <c r="Y17" s="7">
        <f t="shared" si="6"/>
        <v>15</v>
      </c>
    </row>
    <row r="18" spans="1:25" ht="12.75">
      <c r="A18" s="1"/>
      <c r="B18" s="37">
        <v>14</v>
      </c>
      <c r="C18" s="25" t="s">
        <v>375</v>
      </c>
      <c r="D18" s="25" t="s">
        <v>33</v>
      </c>
      <c r="E18" s="26">
        <v>146</v>
      </c>
      <c r="F18" s="33" t="s">
        <v>13</v>
      </c>
      <c r="G18" s="65">
        <v>0.5</v>
      </c>
      <c r="H18" s="13">
        <f t="shared" si="0"/>
        <v>0.5</v>
      </c>
      <c r="I18" s="28" t="s">
        <v>17</v>
      </c>
      <c r="J18" s="65">
        <v>0.5</v>
      </c>
      <c r="K18" s="14">
        <f t="shared" si="1"/>
        <v>1</v>
      </c>
      <c r="L18" s="34" t="s">
        <v>23</v>
      </c>
      <c r="M18" s="65">
        <v>0</v>
      </c>
      <c r="N18" s="14">
        <f t="shared" si="2"/>
        <v>1</v>
      </c>
      <c r="O18" s="28" t="s">
        <v>31</v>
      </c>
      <c r="P18" s="65">
        <v>0</v>
      </c>
      <c r="Q18" s="14">
        <f t="shared" si="3"/>
        <v>1</v>
      </c>
      <c r="R18" s="34" t="s">
        <v>53</v>
      </c>
      <c r="S18" s="65">
        <v>0.5</v>
      </c>
      <c r="T18" s="14">
        <f t="shared" si="4"/>
        <v>1.5</v>
      </c>
      <c r="U18" s="34" t="s">
        <v>55</v>
      </c>
      <c r="V18" s="65">
        <v>1</v>
      </c>
      <c r="W18" s="14">
        <f t="shared" si="5"/>
        <v>2.5</v>
      </c>
      <c r="Y18" s="7">
        <f t="shared" si="6"/>
        <v>12.5</v>
      </c>
    </row>
    <row r="19" spans="1:25" ht="12.75">
      <c r="A19" s="1"/>
      <c r="B19" s="37">
        <v>15</v>
      </c>
      <c r="C19" s="25" t="s">
        <v>376</v>
      </c>
      <c r="D19" s="25" t="s">
        <v>64</v>
      </c>
      <c r="E19" s="26">
        <v>143</v>
      </c>
      <c r="F19" s="34" t="s">
        <v>17</v>
      </c>
      <c r="G19" s="65">
        <v>0.5</v>
      </c>
      <c r="H19" s="13">
        <f t="shared" si="0"/>
        <v>0.5</v>
      </c>
      <c r="I19" s="28" t="s">
        <v>51</v>
      </c>
      <c r="J19" s="65">
        <v>0</v>
      </c>
      <c r="K19" s="14">
        <f t="shared" si="1"/>
        <v>0.5</v>
      </c>
      <c r="L19" s="34" t="s">
        <v>55</v>
      </c>
      <c r="M19" s="65">
        <v>1</v>
      </c>
      <c r="N19" s="14">
        <f t="shared" si="2"/>
        <v>1.5</v>
      </c>
      <c r="O19" s="28" t="s">
        <v>29</v>
      </c>
      <c r="P19" s="65">
        <v>0</v>
      </c>
      <c r="Q19" s="14">
        <f t="shared" si="3"/>
        <v>1.5</v>
      </c>
      <c r="R19" s="28" t="s">
        <v>56</v>
      </c>
      <c r="S19" s="65">
        <v>1</v>
      </c>
      <c r="T19" s="14">
        <f t="shared" si="4"/>
        <v>2.5</v>
      </c>
      <c r="U19" s="32" t="s">
        <v>13</v>
      </c>
      <c r="V19" s="121">
        <v>0</v>
      </c>
      <c r="W19" s="17">
        <f t="shared" si="5"/>
        <v>2.5</v>
      </c>
      <c r="Y19" s="7">
        <f t="shared" si="6"/>
        <v>12.5</v>
      </c>
    </row>
    <row r="20" spans="1:23" ht="12.75">
      <c r="A20" s="1"/>
      <c r="B20" s="37">
        <v>16</v>
      </c>
      <c r="C20" s="15" t="s">
        <v>141</v>
      </c>
      <c r="D20" s="15" t="s">
        <v>138</v>
      </c>
      <c r="E20" s="16">
        <v>140</v>
      </c>
      <c r="F20" s="28" t="s">
        <v>14</v>
      </c>
      <c r="G20" s="65">
        <v>0</v>
      </c>
      <c r="H20" s="13">
        <f t="shared" si="0"/>
        <v>0</v>
      </c>
      <c r="I20" s="34" t="s">
        <v>15</v>
      </c>
      <c r="J20" s="65">
        <v>0</v>
      </c>
      <c r="K20" s="14">
        <f t="shared" si="1"/>
        <v>0</v>
      </c>
      <c r="L20" s="28" t="s">
        <v>31</v>
      </c>
      <c r="M20" s="65">
        <v>1</v>
      </c>
      <c r="N20" s="14">
        <f t="shared" si="2"/>
        <v>1</v>
      </c>
      <c r="O20" s="34" t="s">
        <v>20</v>
      </c>
      <c r="P20" s="65">
        <v>0</v>
      </c>
      <c r="Q20" s="14">
        <f t="shared" si="3"/>
        <v>1</v>
      </c>
      <c r="R20" s="28" t="s">
        <v>35</v>
      </c>
      <c r="S20" s="65">
        <v>0</v>
      </c>
      <c r="T20" s="14">
        <f t="shared" si="4"/>
        <v>1</v>
      </c>
      <c r="U20" s="28" t="s">
        <v>53</v>
      </c>
      <c r="V20" s="65">
        <v>1</v>
      </c>
      <c r="W20" s="14">
        <f t="shared" si="5"/>
        <v>2</v>
      </c>
    </row>
    <row r="21" spans="1:25" ht="12.75">
      <c r="A21" s="1"/>
      <c r="B21" s="37">
        <v>17</v>
      </c>
      <c r="C21" s="25" t="s">
        <v>79</v>
      </c>
      <c r="D21" s="25" t="s">
        <v>33</v>
      </c>
      <c r="E21" s="26">
        <v>114</v>
      </c>
      <c r="F21" s="28" t="s">
        <v>20</v>
      </c>
      <c r="G21" s="65">
        <v>1</v>
      </c>
      <c r="H21" s="13">
        <f t="shared" si="0"/>
        <v>1</v>
      </c>
      <c r="I21" s="34" t="s">
        <v>50</v>
      </c>
      <c r="J21" s="65">
        <v>1</v>
      </c>
      <c r="K21" s="14">
        <f t="shared" si="1"/>
        <v>2</v>
      </c>
      <c r="L21" s="28" t="s">
        <v>14</v>
      </c>
      <c r="M21" s="65">
        <v>0</v>
      </c>
      <c r="N21" s="14">
        <f t="shared" si="2"/>
        <v>2</v>
      </c>
      <c r="O21" s="28" t="s">
        <v>17</v>
      </c>
      <c r="P21" s="65">
        <v>0</v>
      </c>
      <c r="Q21" s="14">
        <f t="shared" si="3"/>
        <v>2</v>
      </c>
      <c r="R21" s="34" t="s">
        <v>15</v>
      </c>
      <c r="S21" s="65">
        <v>0</v>
      </c>
      <c r="T21" s="14">
        <f t="shared" si="4"/>
        <v>2</v>
      </c>
      <c r="U21" s="34" t="s">
        <v>35</v>
      </c>
      <c r="V21" s="65">
        <v>0</v>
      </c>
      <c r="W21" s="14">
        <f t="shared" si="5"/>
        <v>2</v>
      </c>
      <c r="Y21" s="7">
        <f t="shared" si="6"/>
        <v>10</v>
      </c>
    </row>
    <row r="22" spans="1:25" ht="12.75">
      <c r="A22" s="1"/>
      <c r="B22" s="37">
        <v>18</v>
      </c>
      <c r="C22" s="25" t="s">
        <v>139</v>
      </c>
      <c r="D22" s="25" t="s">
        <v>33</v>
      </c>
      <c r="E22" s="26">
        <v>158</v>
      </c>
      <c r="F22" s="28" t="s">
        <v>55</v>
      </c>
      <c r="G22" s="65">
        <v>0.5</v>
      </c>
      <c r="H22" s="13">
        <f t="shared" si="0"/>
        <v>0.5</v>
      </c>
      <c r="I22" s="34" t="s">
        <v>31</v>
      </c>
      <c r="J22" s="65">
        <v>1</v>
      </c>
      <c r="K22" s="14">
        <f t="shared" si="1"/>
        <v>1.5</v>
      </c>
      <c r="L22" s="28" t="s">
        <v>16</v>
      </c>
      <c r="M22" s="65">
        <v>0</v>
      </c>
      <c r="N22" s="14">
        <f t="shared" si="2"/>
        <v>1.5</v>
      </c>
      <c r="O22" s="28" t="s">
        <v>10</v>
      </c>
      <c r="P22" s="65">
        <v>0</v>
      </c>
      <c r="Q22" s="14">
        <f t="shared" si="3"/>
        <v>1.5</v>
      </c>
      <c r="R22" s="34" t="s">
        <v>50</v>
      </c>
      <c r="S22" s="65">
        <v>0</v>
      </c>
      <c r="T22" s="14">
        <f t="shared" si="4"/>
        <v>1.5</v>
      </c>
      <c r="U22" s="32" t="s">
        <v>13</v>
      </c>
      <c r="V22" s="121">
        <v>0</v>
      </c>
      <c r="W22" s="17">
        <f t="shared" si="5"/>
        <v>1.5</v>
      </c>
      <c r="Y22" s="7">
        <f t="shared" si="6"/>
        <v>7.5</v>
      </c>
    </row>
    <row r="23" spans="1:23" ht="12.75">
      <c r="A23" s="1"/>
      <c r="B23" s="37">
        <v>19</v>
      </c>
      <c r="C23" s="15" t="s">
        <v>392</v>
      </c>
      <c r="D23" s="15" t="s">
        <v>66</v>
      </c>
      <c r="E23" s="16">
        <v>129</v>
      </c>
      <c r="F23" s="34" t="s">
        <v>56</v>
      </c>
      <c r="G23" s="65">
        <v>0.5</v>
      </c>
      <c r="H23" s="13">
        <f t="shared" si="0"/>
        <v>0.5</v>
      </c>
      <c r="I23" s="28" t="s">
        <v>12</v>
      </c>
      <c r="J23" s="65">
        <v>0</v>
      </c>
      <c r="K23" s="14">
        <f t="shared" si="1"/>
        <v>0.5</v>
      </c>
      <c r="L23" s="28" t="s">
        <v>50</v>
      </c>
      <c r="M23" s="65">
        <v>0</v>
      </c>
      <c r="N23" s="14">
        <f t="shared" si="2"/>
        <v>0.5</v>
      </c>
      <c r="O23" s="34" t="s">
        <v>53</v>
      </c>
      <c r="P23" s="65">
        <v>1</v>
      </c>
      <c r="Q23" s="14">
        <f t="shared" si="3"/>
        <v>1.5</v>
      </c>
      <c r="R23" s="34" t="s">
        <v>31</v>
      </c>
      <c r="S23" s="65">
        <v>0</v>
      </c>
      <c r="T23" s="14">
        <f t="shared" si="4"/>
        <v>1.5</v>
      </c>
      <c r="U23" s="28" t="s">
        <v>34</v>
      </c>
      <c r="V23" s="65">
        <v>0</v>
      </c>
      <c r="W23" s="14">
        <f t="shared" si="5"/>
        <v>1.5</v>
      </c>
    </row>
    <row r="24" spans="1:23" ht="12.75">
      <c r="A24" s="1"/>
      <c r="B24" s="37">
        <v>20</v>
      </c>
      <c r="C24" s="15" t="s">
        <v>393</v>
      </c>
      <c r="D24" s="15" t="s">
        <v>386</v>
      </c>
      <c r="E24" s="16">
        <v>105</v>
      </c>
      <c r="F24" s="35" t="s">
        <v>11</v>
      </c>
      <c r="G24" s="66">
        <v>0</v>
      </c>
      <c r="H24" s="36">
        <f t="shared" si="0"/>
        <v>0</v>
      </c>
      <c r="I24" s="29" t="s">
        <v>29</v>
      </c>
      <c r="J24" s="66">
        <v>0</v>
      </c>
      <c r="K24" s="22">
        <f t="shared" si="1"/>
        <v>0</v>
      </c>
      <c r="L24" s="35" t="s">
        <v>35</v>
      </c>
      <c r="M24" s="66">
        <v>0</v>
      </c>
      <c r="N24" s="22">
        <f t="shared" si="2"/>
        <v>0</v>
      </c>
      <c r="O24" s="29" t="s">
        <v>55</v>
      </c>
      <c r="P24" s="66">
        <v>0</v>
      </c>
      <c r="Q24" s="22">
        <f t="shared" si="3"/>
        <v>0</v>
      </c>
      <c r="R24" s="29" t="s">
        <v>34</v>
      </c>
      <c r="S24" s="66">
        <v>0.5</v>
      </c>
      <c r="T24" s="22">
        <f t="shared" si="4"/>
        <v>0.5</v>
      </c>
      <c r="U24" s="35" t="s">
        <v>52</v>
      </c>
      <c r="V24" s="66">
        <v>0</v>
      </c>
      <c r="W24" s="22">
        <f t="shared" si="5"/>
        <v>0.5</v>
      </c>
    </row>
    <row r="25" spans="6:23" ht="12.75">
      <c r="F25" s="30"/>
      <c r="G25" s="12"/>
      <c r="H25" s="18"/>
      <c r="I25" s="30"/>
      <c r="J25" s="12"/>
      <c r="K25" s="19"/>
      <c r="L25" s="63"/>
      <c r="M25" s="63"/>
      <c r="N25" s="19"/>
      <c r="O25" s="30"/>
      <c r="P25" s="12"/>
      <c r="Q25" s="19"/>
      <c r="R25" s="30"/>
      <c r="S25" s="12"/>
      <c r="T25" s="19"/>
      <c r="U25" s="30"/>
      <c r="V25" s="12"/>
      <c r="W25" s="19"/>
    </row>
    <row r="26" spans="3:23" ht="12.75">
      <c r="C26" s="3" t="s">
        <v>90</v>
      </c>
      <c r="F26" s="193" t="s">
        <v>57</v>
      </c>
      <c r="G26" s="194"/>
      <c r="H26" s="194"/>
      <c r="J26" s="195" t="s">
        <v>54</v>
      </c>
      <c r="K26" s="196"/>
      <c r="L26" s="59"/>
      <c r="M26" s="197" t="s">
        <v>161</v>
      </c>
      <c r="N26" s="198"/>
      <c r="Q26" s="19"/>
      <c r="R26" s="199" t="s">
        <v>25</v>
      </c>
      <c r="S26" s="200"/>
      <c r="T26" s="200"/>
      <c r="U26" s="200"/>
      <c r="V26" s="200"/>
      <c r="W26" s="201"/>
    </row>
    <row r="28" spans="6:25" ht="12.75">
      <c r="F28" s="190" t="s">
        <v>1</v>
      </c>
      <c r="G28" s="191"/>
      <c r="H28" s="192"/>
      <c r="I28" s="190" t="s">
        <v>2</v>
      </c>
      <c r="J28" s="191"/>
      <c r="K28" s="192"/>
      <c r="L28" s="190" t="s">
        <v>3</v>
      </c>
      <c r="M28" s="191"/>
      <c r="N28" s="192"/>
      <c r="O28" s="190" t="s">
        <v>4</v>
      </c>
      <c r="P28" s="191"/>
      <c r="Q28" s="192"/>
      <c r="R28" s="190" t="s">
        <v>5</v>
      </c>
      <c r="S28" s="191"/>
      <c r="T28" s="192"/>
      <c r="U28" s="190" t="s">
        <v>137</v>
      </c>
      <c r="V28" s="191"/>
      <c r="W28" s="192"/>
      <c r="Y28" s="7" t="s">
        <v>157</v>
      </c>
    </row>
    <row r="29" spans="3:23" ht="12.75">
      <c r="C29" s="8"/>
      <c r="D29" s="8"/>
      <c r="E29" s="9"/>
      <c r="F29" s="27" t="s">
        <v>6</v>
      </c>
      <c r="G29" s="10" t="s">
        <v>7</v>
      </c>
      <c r="H29" s="11" t="s">
        <v>8</v>
      </c>
      <c r="I29" s="27" t="s">
        <v>6</v>
      </c>
      <c r="J29" s="10" t="s">
        <v>7</v>
      </c>
      <c r="K29" s="11" t="s">
        <v>8</v>
      </c>
      <c r="L29" s="27" t="s">
        <v>6</v>
      </c>
      <c r="M29" s="10" t="s">
        <v>7</v>
      </c>
      <c r="N29" s="11" t="s">
        <v>8</v>
      </c>
      <c r="O29" s="27" t="s">
        <v>6</v>
      </c>
      <c r="P29" s="10" t="s">
        <v>7</v>
      </c>
      <c r="Q29" s="11" t="s">
        <v>8</v>
      </c>
      <c r="R29" s="27" t="s">
        <v>6</v>
      </c>
      <c r="S29" s="10" t="s">
        <v>7</v>
      </c>
      <c r="T29" s="11" t="s">
        <v>8</v>
      </c>
      <c r="U29" s="27" t="s">
        <v>6</v>
      </c>
      <c r="V29" s="10" t="s">
        <v>7</v>
      </c>
      <c r="W29" s="11" t="s">
        <v>8</v>
      </c>
    </row>
    <row r="30" spans="1:23" ht="12.75">
      <c r="A30" s="1" t="s">
        <v>9</v>
      </c>
      <c r="B30" s="2">
        <v>1</v>
      </c>
      <c r="C30" s="15" t="s">
        <v>394</v>
      </c>
      <c r="D30" s="15" t="s">
        <v>68</v>
      </c>
      <c r="E30" s="16" t="s">
        <v>158</v>
      </c>
      <c r="F30" s="28" t="s">
        <v>21</v>
      </c>
      <c r="G30" s="12" t="s">
        <v>13</v>
      </c>
      <c r="H30" s="13" t="str">
        <f aca="true" t="shared" si="7" ref="H30:H39">G30</f>
        <v>0</v>
      </c>
      <c r="I30" s="34" t="s">
        <v>15</v>
      </c>
      <c r="J30" s="12" t="s">
        <v>11</v>
      </c>
      <c r="K30" s="14">
        <f>(H30+J30)</f>
        <v>1</v>
      </c>
      <c r="L30" s="34" t="s">
        <v>17</v>
      </c>
      <c r="M30" s="12" t="s">
        <v>11</v>
      </c>
      <c r="N30" s="14">
        <f>(K30+M30)</f>
        <v>2</v>
      </c>
      <c r="O30" s="28" t="s">
        <v>12</v>
      </c>
      <c r="P30" s="12" t="s">
        <v>11</v>
      </c>
      <c r="Q30" s="14">
        <f>(N30+P30)</f>
        <v>3</v>
      </c>
      <c r="R30" s="28" t="s">
        <v>14</v>
      </c>
      <c r="S30" s="12" t="s">
        <v>11</v>
      </c>
      <c r="T30" s="14">
        <f>(Q30+S30)</f>
        <v>4</v>
      </c>
      <c r="U30" s="34" t="s">
        <v>10</v>
      </c>
      <c r="V30" s="12" t="s">
        <v>11</v>
      </c>
      <c r="W30" s="14">
        <f>(T30+V30)</f>
        <v>5</v>
      </c>
    </row>
    <row r="31" spans="1:23" ht="12.75">
      <c r="A31" s="1" t="s">
        <v>59</v>
      </c>
      <c r="B31" s="2">
        <v>2</v>
      </c>
      <c r="C31" s="15" t="s">
        <v>214</v>
      </c>
      <c r="D31" s="15" t="s">
        <v>88</v>
      </c>
      <c r="E31" s="16">
        <v>86</v>
      </c>
      <c r="F31" s="34" t="s">
        <v>11</v>
      </c>
      <c r="G31" s="12" t="s">
        <v>11</v>
      </c>
      <c r="H31" s="13" t="str">
        <f t="shared" si="7"/>
        <v>1</v>
      </c>
      <c r="I31" s="28" t="s">
        <v>17</v>
      </c>
      <c r="J31" s="12" t="s">
        <v>19</v>
      </c>
      <c r="K31" s="14">
        <f aca="true" t="shared" si="8" ref="K31:K39">(H31+J31)</f>
        <v>1.5</v>
      </c>
      <c r="L31" s="34" t="s">
        <v>10</v>
      </c>
      <c r="M31" s="12" t="s">
        <v>11</v>
      </c>
      <c r="N31" s="14">
        <f aca="true" t="shared" si="9" ref="N31:N39">(K31+M31)</f>
        <v>2.5</v>
      </c>
      <c r="O31" s="34" t="s">
        <v>14</v>
      </c>
      <c r="P31" s="12" t="s">
        <v>11</v>
      </c>
      <c r="Q31" s="14">
        <f aca="true" t="shared" si="10" ref="Q31:Q39">(N31+P31)</f>
        <v>3.5</v>
      </c>
      <c r="R31" s="28" t="s">
        <v>12</v>
      </c>
      <c r="S31" s="12" t="s">
        <v>19</v>
      </c>
      <c r="T31" s="14">
        <f aca="true" t="shared" si="11" ref="T31:T39">(Q31+S31)</f>
        <v>4</v>
      </c>
      <c r="U31" s="28" t="s">
        <v>15</v>
      </c>
      <c r="V31" s="12" t="s">
        <v>19</v>
      </c>
      <c r="W31" s="14">
        <f aca="true" t="shared" si="12" ref="W31:W39">(T31+V31)</f>
        <v>4.5</v>
      </c>
    </row>
    <row r="32" spans="1:25" ht="12.75">
      <c r="A32" s="1"/>
      <c r="B32" s="2">
        <v>3</v>
      </c>
      <c r="C32" s="25" t="s">
        <v>377</v>
      </c>
      <c r="D32" s="25" t="s">
        <v>28</v>
      </c>
      <c r="E32" s="26">
        <v>92</v>
      </c>
      <c r="F32" s="34" t="s">
        <v>20</v>
      </c>
      <c r="G32" s="12" t="s">
        <v>11</v>
      </c>
      <c r="H32" s="13" t="str">
        <f t="shared" si="7"/>
        <v>1</v>
      </c>
      <c r="I32" s="28" t="s">
        <v>10</v>
      </c>
      <c r="J32" s="12" t="s">
        <v>11</v>
      </c>
      <c r="K32" s="14">
        <f t="shared" si="8"/>
        <v>2</v>
      </c>
      <c r="L32" s="34" t="s">
        <v>12</v>
      </c>
      <c r="M32" s="12" t="s">
        <v>11</v>
      </c>
      <c r="N32" s="14">
        <f t="shared" si="9"/>
        <v>3</v>
      </c>
      <c r="O32" s="28" t="s">
        <v>21</v>
      </c>
      <c r="P32" s="12" t="s">
        <v>13</v>
      </c>
      <c r="Q32" s="14">
        <f t="shared" si="10"/>
        <v>3</v>
      </c>
      <c r="R32" s="34" t="s">
        <v>11</v>
      </c>
      <c r="S32" s="12" t="s">
        <v>13</v>
      </c>
      <c r="T32" s="14">
        <f t="shared" si="11"/>
        <v>3</v>
      </c>
      <c r="U32" s="28" t="s">
        <v>17</v>
      </c>
      <c r="V32" s="12" t="s">
        <v>11</v>
      </c>
      <c r="W32" s="14">
        <f t="shared" si="12"/>
        <v>4</v>
      </c>
      <c r="Y32" s="7">
        <f>W32*5</f>
        <v>20</v>
      </c>
    </row>
    <row r="33" spans="1:25" ht="12.75">
      <c r="A33" s="1"/>
      <c r="B33" s="2">
        <v>4</v>
      </c>
      <c r="C33" s="4" t="s">
        <v>91</v>
      </c>
      <c r="D33" s="4" t="s">
        <v>22</v>
      </c>
      <c r="E33" s="5">
        <v>94</v>
      </c>
      <c r="F33" s="28" t="s">
        <v>23</v>
      </c>
      <c r="G33" s="12" t="s">
        <v>11</v>
      </c>
      <c r="H33" s="13" t="str">
        <f t="shared" si="7"/>
        <v>1</v>
      </c>
      <c r="I33" s="34" t="s">
        <v>21</v>
      </c>
      <c r="J33" s="12" t="s">
        <v>19</v>
      </c>
      <c r="K33" s="14">
        <f t="shared" si="8"/>
        <v>1.5</v>
      </c>
      <c r="L33" s="28" t="s">
        <v>11</v>
      </c>
      <c r="M33" s="12" t="s">
        <v>13</v>
      </c>
      <c r="N33" s="14">
        <f t="shared" si="9"/>
        <v>1.5</v>
      </c>
      <c r="O33" s="28" t="s">
        <v>16</v>
      </c>
      <c r="P33" s="12" t="s">
        <v>11</v>
      </c>
      <c r="Q33" s="14">
        <f t="shared" si="10"/>
        <v>2.5</v>
      </c>
      <c r="R33" s="34" t="s">
        <v>20</v>
      </c>
      <c r="S33" s="12" t="s">
        <v>11</v>
      </c>
      <c r="T33" s="14">
        <f t="shared" si="11"/>
        <v>3.5</v>
      </c>
      <c r="U33" s="34" t="s">
        <v>14</v>
      </c>
      <c r="V33" s="12" t="s">
        <v>13</v>
      </c>
      <c r="W33" s="14">
        <f t="shared" si="12"/>
        <v>3.5</v>
      </c>
      <c r="Y33" s="7">
        <f aca="true" t="shared" si="13" ref="Y33:Y39">W33*5</f>
        <v>17.5</v>
      </c>
    </row>
    <row r="34" spans="1:25" ht="12.75">
      <c r="A34" s="1"/>
      <c r="B34" s="2">
        <v>5</v>
      </c>
      <c r="C34" s="25" t="s">
        <v>378</v>
      </c>
      <c r="D34" s="25" t="s">
        <v>32</v>
      </c>
      <c r="E34" s="26">
        <v>90</v>
      </c>
      <c r="F34" s="28" t="s">
        <v>16</v>
      </c>
      <c r="G34" s="12" t="s">
        <v>11</v>
      </c>
      <c r="H34" s="13" t="str">
        <f t="shared" si="7"/>
        <v>1</v>
      </c>
      <c r="I34" s="34" t="s">
        <v>23</v>
      </c>
      <c r="J34" s="12" t="s">
        <v>11</v>
      </c>
      <c r="K34" s="14">
        <f t="shared" si="8"/>
        <v>2</v>
      </c>
      <c r="L34" s="28" t="s">
        <v>14</v>
      </c>
      <c r="M34" s="12" t="s">
        <v>13</v>
      </c>
      <c r="N34" s="14">
        <f t="shared" si="9"/>
        <v>2</v>
      </c>
      <c r="O34" s="34" t="s">
        <v>11</v>
      </c>
      <c r="P34" s="12" t="s">
        <v>13</v>
      </c>
      <c r="Q34" s="14">
        <f t="shared" si="10"/>
        <v>2</v>
      </c>
      <c r="R34" s="34" t="s">
        <v>21</v>
      </c>
      <c r="S34" s="12" t="s">
        <v>19</v>
      </c>
      <c r="T34" s="14">
        <f t="shared" si="11"/>
        <v>2.5</v>
      </c>
      <c r="U34" s="28" t="s">
        <v>20</v>
      </c>
      <c r="V34" s="12" t="s">
        <v>11</v>
      </c>
      <c r="W34" s="14">
        <f t="shared" si="12"/>
        <v>3.5</v>
      </c>
      <c r="Y34" s="7">
        <f t="shared" si="13"/>
        <v>17.5</v>
      </c>
    </row>
    <row r="35" spans="1:25" ht="12.75">
      <c r="A35" s="1" t="s">
        <v>109</v>
      </c>
      <c r="B35" s="2">
        <v>6</v>
      </c>
      <c r="C35" s="25" t="s">
        <v>395</v>
      </c>
      <c r="D35" s="25" t="s">
        <v>396</v>
      </c>
      <c r="E35" s="26">
        <v>17</v>
      </c>
      <c r="F35" s="34" t="s">
        <v>12</v>
      </c>
      <c r="G35" s="12" t="s">
        <v>13</v>
      </c>
      <c r="H35" s="13" t="str">
        <f t="shared" si="7"/>
        <v>0</v>
      </c>
      <c r="I35" s="28" t="s">
        <v>20</v>
      </c>
      <c r="J35" s="12" t="s">
        <v>11</v>
      </c>
      <c r="K35" s="14">
        <f t="shared" si="8"/>
        <v>1</v>
      </c>
      <c r="L35" s="28" t="s">
        <v>15</v>
      </c>
      <c r="M35" s="12" t="s">
        <v>11</v>
      </c>
      <c r="N35" s="14">
        <f t="shared" si="9"/>
        <v>2</v>
      </c>
      <c r="O35" s="34" t="s">
        <v>17</v>
      </c>
      <c r="P35" s="12" t="s">
        <v>13</v>
      </c>
      <c r="Q35" s="14">
        <f t="shared" si="10"/>
        <v>2</v>
      </c>
      <c r="R35" s="28" t="s">
        <v>10</v>
      </c>
      <c r="S35" s="12" t="s">
        <v>13</v>
      </c>
      <c r="T35" s="14">
        <f t="shared" si="11"/>
        <v>2</v>
      </c>
      <c r="U35" s="34" t="s">
        <v>23</v>
      </c>
      <c r="V35" s="12" t="s">
        <v>11</v>
      </c>
      <c r="W35" s="14">
        <f t="shared" si="12"/>
        <v>3</v>
      </c>
      <c r="Y35" s="7">
        <f t="shared" si="13"/>
        <v>15</v>
      </c>
    </row>
    <row r="36" spans="1:25" ht="12.75">
      <c r="A36" s="1"/>
      <c r="B36" s="2">
        <v>7</v>
      </c>
      <c r="C36" s="25" t="s">
        <v>380</v>
      </c>
      <c r="D36" s="25" t="s">
        <v>18</v>
      </c>
      <c r="E36" s="26">
        <v>96</v>
      </c>
      <c r="F36" s="34" t="s">
        <v>10</v>
      </c>
      <c r="G36" s="12" t="s">
        <v>13</v>
      </c>
      <c r="H36" s="13" t="str">
        <f t="shared" si="7"/>
        <v>0</v>
      </c>
      <c r="I36" s="28" t="s">
        <v>11</v>
      </c>
      <c r="J36" s="12" t="s">
        <v>13</v>
      </c>
      <c r="K36" s="14">
        <f t="shared" si="8"/>
        <v>0</v>
      </c>
      <c r="L36" s="34" t="s">
        <v>16</v>
      </c>
      <c r="M36" s="12" t="s">
        <v>13</v>
      </c>
      <c r="N36" s="14">
        <f t="shared" si="9"/>
        <v>0</v>
      </c>
      <c r="O36" s="28" t="s">
        <v>20</v>
      </c>
      <c r="P36" s="12" t="s">
        <v>11</v>
      </c>
      <c r="Q36" s="14">
        <f t="shared" si="10"/>
        <v>1</v>
      </c>
      <c r="R36" s="28" t="s">
        <v>23</v>
      </c>
      <c r="S36" s="12" t="s">
        <v>11</v>
      </c>
      <c r="T36" s="14">
        <f t="shared" si="11"/>
        <v>2</v>
      </c>
      <c r="U36" s="34" t="s">
        <v>21</v>
      </c>
      <c r="V36" s="12" t="s">
        <v>19</v>
      </c>
      <c r="W36" s="14">
        <f t="shared" si="12"/>
        <v>2.5</v>
      </c>
      <c r="Y36" s="7">
        <f t="shared" si="13"/>
        <v>12.5</v>
      </c>
    </row>
    <row r="37" spans="1:25" ht="12.75">
      <c r="A37" s="1"/>
      <c r="B37" s="2">
        <v>8</v>
      </c>
      <c r="C37" s="25" t="s">
        <v>149</v>
      </c>
      <c r="D37" s="25" t="s">
        <v>103</v>
      </c>
      <c r="E37" s="26">
        <v>85</v>
      </c>
      <c r="F37" s="28" t="s">
        <v>15</v>
      </c>
      <c r="G37" s="12" t="s">
        <v>11</v>
      </c>
      <c r="H37" s="13" t="str">
        <f t="shared" si="7"/>
        <v>1</v>
      </c>
      <c r="I37" s="34" t="s">
        <v>14</v>
      </c>
      <c r="J37" s="12" t="s">
        <v>13</v>
      </c>
      <c r="K37" s="14">
        <f t="shared" si="8"/>
        <v>1</v>
      </c>
      <c r="L37" s="28" t="s">
        <v>21</v>
      </c>
      <c r="M37" s="12" t="s">
        <v>13</v>
      </c>
      <c r="N37" s="14">
        <f t="shared" si="9"/>
        <v>1</v>
      </c>
      <c r="O37" s="34" t="s">
        <v>23</v>
      </c>
      <c r="P37" s="12" t="s">
        <v>13</v>
      </c>
      <c r="Q37" s="14">
        <f t="shared" si="10"/>
        <v>1</v>
      </c>
      <c r="R37" s="34" t="s">
        <v>16</v>
      </c>
      <c r="S37" s="12" t="s">
        <v>11</v>
      </c>
      <c r="T37" s="14">
        <f t="shared" si="11"/>
        <v>2</v>
      </c>
      <c r="U37" s="28" t="s">
        <v>11</v>
      </c>
      <c r="V37" s="12" t="s">
        <v>13</v>
      </c>
      <c r="W37" s="14">
        <f t="shared" si="12"/>
        <v>2</v>
      </c>
      <c r="Y37" s="7">
        <f t="shared" si="13"/>
        <v>10</v>
      </c>
    </row>
    <row r="38" spans="1:25" ht="12.75">
      <c r="A38" s="1"/>
      <c r="B38" s="2">
        <v>9</v>
      </c>
      <c r="C38" s="25" t="s">
        <v>397</v>
      </c>
      <c r="D38" s="25" t="s">
        <v>22</v>
      </c>
      <c r="E38" s="26">
        <v>48</v>
      </c>
      <c r="F38" s="34" t="s">
        <v>17</v>
      </c>
      <c r="G38" s="12" t="s">
        <v>13</v>
      </c>
      <c r="H38" s="13" t="str">
        <f t="shared" si="7"/>
        <v>0</v>
      </c>
      <c r="I38" s="28" t="s">
        <v>12</v>
      </c>
      <c r="J38" s="12" t="s">
        <v>13</v>
      </c>
      <c r="K38" s="14">
        <f t="shared" si="8"/>
        <v>0</v>
      </c>
      <c r="L38" s="34" t="s">
        <v>20</v>
      </c>
      <c r="M38" s="12" t="s">
        <v>11</v>
      </c>
      <c r="N38" s="14">
        <f t="shared" si="9"/>
        <v>1</v>
      </c>
      <c r="O38" s="28" t="s">
        <v>10</v>
      </c>
      <c r="P38" s="12" t="s">
        <v>11</v>
      </c>
      <c r="Q38" s="14">
        <f t="shared" si="10"/>
        <v>2</v>
      </c>
      <c r="R38" s="34" t="s">
        <v>15</v>
      </c>
      <c r="S38" s="12" t="s">
        <v>13</v>
      </c>
      <c r="T38" s="14">
        <f t="shared" si="11"/>
        <v>2</v>
      </c>
      <c r="U38" s="28" t="s">
        <v>16</v>
      </c>
      <c r="V38" s="12" t="s">
        <v>13</v>
      </c>
      <c r="W38" s="14">
        <f t="shared" si="12"/>
        <v>2</v>
      </c>
      <c r="Y38" s="7">
        <f t="shared" si="13"/>
        <v>10</v>
      </c>
    </row>
    <row r="39" spans="1:25" ht="12.75">
      <c r="A39" s="1" t="s">
        <v>398</v>
      </c>
      <c r="B39" s="2">
        <v>10</v>
      </c>
      <c r="C39" s="25" t="s">
        <v>399</v>
      </c>
      <c r="D39" s="25" t="s">
        <v>396</v>
      </c>
      <c r="E39" s="26">
        <v>43</v>
      </c>
      <c r="F39" s="29" t="s">
        <v>14</v>
      </c>
      <c r="G39" s="21" t="s">
        <v>13</v>
      </c>
      <c r="H39" s="36" t="str">
        <f t="shared" si="7"/>
        <v>0</v>
      </c>
      <c r="I39" s="35" t="s">
        <v>16</v>
      </c>
      <c r="J39" s="21" t="s">
        <v>13</v>
      </c>
      <c r="K39" s="22">
        <f t="shared" si="8"/>
        <v>0</v>
      </c>
      <c r="L39" s="29" t="s">
        <v>23</v>
      </c>
      <c r="M39" s="21" t="s">
        <v>13</v>
      </c>
      <c r="N39" s="22">
        <f t="shared" si="9"/>
        <v>0</v>
      </c>
      <c r="O39" s="35" t="s">
        <v>15</v>
      </c>
      <c r="P39" s="21" t="s">
        <v>13</v>
      </c>
      <c r="Q39" s="22">
        <f t="shared" si="10"/>
        <v>0</v>
      </c>
      <c r="R39" s="29" t="s">
        <v>17</v>
      </c>
      <c r="S39" s="21" t="s">
        <v>13</v>
      </c>
      <c r="T39" s="22">
        <f t="shared" si="11"/>
        <v>0</v>
      </c>
      <c r="U39" s="35" t="s">
        <v>12</v>
      </c>
      <c r="V39" s="21" t="s">
        <v>13</v>
      </c>
      <c r="W39" s="22">
        <f t="shared" si="12"/>
        <v>0</v>
      </c>
      <c r="Y39" s="7">
        <f t="shared" si="13"/>
        <v>0</v>
      </c>
    </row>
  </sheetData>
  <mergeCells count="20">
    <mergeCell ref="F1:H1"/>
    <mergeCell ref="J1:K1"/>
    <mergeCell ref="M1:N1"/>
    <mergeCell ref="R1:W1"/>
    <mergeCell ref="R3:T3"/>
    <mergeCell ref="U3:W3"/>
    <mergeCell ref="F26:H26"/>
    <mergeCell ref="J26:K26"/>
    <mergeCell ref="M26:N26"/>
    <mergeCell ref="R26:W26"/>
    <mergeCell ref="F3:H3"/>
    <mergeCell ref="I3:K3"/>
    <mergeCell ref="L3:N3"/>
    <mergeCell ref="O3:Q3"/>
    <mergeCell ref="R28:T28"/>
    <mergeCell ref="U28:W28"/>
    <mergeCell ref="F28:H28"/>
    <mergeCell ref="I28:K28"/>
    <mergeCell ref="L28:N28"/>
    <mergeCell ref="O28:Q2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3"/>
  <sheetViews>
    <sheetView workbookViewId="0" topLeftCell="A1">
      <selection activeCell="A1" sqref="A1"/>
    </sheetView>
  </sheetViews>
  <sheetFormatPr defaultColWidth="9.140625" defaultRowHeight="12.75"/>
  <cols>
    <col min="1" max="1" width="5.421875" style="146" bestFit="1" customWidth="1"/>
    <col min="2" max="2" width="26.28125" style="25" bestFit="1" customWidth="1"/>
    <col min="3" max="3" width="3.140625" style="54" customWidth="1"/>
    <col min="4" max="4" width="27.140625" style="25" bestFit="1" customWidth="1"/>
    <col min="5" max="5" width="5.140625" style="26" bestFit="1" customWidth="1"/>
    <col min="6" max="6" width="9.140625" style="38" customWidth="1"/>
    <col min="7" max="7" width="10.7109375" style="7" customWidth="1"/>
    <col min="8" max="13" width="9.140625" style="6" customWidth="1"/>
  </cols>
  <sheetData>
    <row r="1" spans="2:3" ht="12.75">
      <c r="B1" s="74" t="s">
        <v>0</v>
      </c>
      <c r="C1" s="74"/>
    </row>
    <row r="2" spans="2:7" ht="12.75">
      <c r="B2" s="74"/>
      <c r="C2" s="74"/>
      <c r="F2" s="148" t="s">
        <v>346</v>
      </c>
      <c r="G2" s="3" t="s">
        <v>347</v>
      </c>
    </row>
    <row r="3" spans="2:7" ht="12.75">
      <c r="B3" s="202" t="s">
        <v>262</v>
      </c>
      <c r="C3" s="203"/>
      <c r="D3" s="201"/>
      <c r="F3" s="148"/>
      <c r="G3" s="3" t="s">
        <v>268</v>
      </c>
    </row>
    <row r="4" spans="2:5" ht="12.75">
      <c r="B4" s="92"/>
      <c r="C4" s="131"/>
      <c r="D4" s="92"/>
      <c r="E4" s="132"/>
    </row>
    <row r="5" spans="1:13" s="85" customFormat="1" ht="12.75">
      <c r="A5" s="147" t="s">
        <v>9</v>
      </c>
      <c r="B5" s="129" t="s">
        <v>261</v>
      </c>
      <c r="C5" s="54"/>
      <c r="D5" s="25" t="s">
        <v>404</v>
      </c>
      <c r="E5" s="26">
        <v>207</v>
      </c>
      <c r="F5" s="91">
        <v>4.5</v>
      </c>
      <c r="G5" s="54">
        <v>45</v>
      </c>
      <c r="H5" s="84"/>
      <c r="I5" s="84"/>
      <c r="J5" s="84"/>
      <c r="K5" s="84"/>
      <c r="L5" s="84"/>
      <c r="M5" s="84"/>
    </row>
    <row r="6" spans="1:13" s="85" customFormat="1" ht="12.75">
      <c r="A6" s="147" t="s">
        <v>98</v>
      </c>
      <c r="B6" s="25" t="s">
        <v>168</v>
      </c>
      <c r="C6" s="54"/>
      <c r="D6" s="25" t="s">
        <v>33</v>
      </c>
      <c r="E6" s="26">
        <v>197</v>
      </c>
      <c r="F6" s="91">
        <v>3.5</v>
      </c>
      <c r="G6" s="54">
        <v>35</v>
      </c>
      <c r="H6" s="84"/>
      <c r="I6" s="84"/>
      <c r="J6" s="84"/>
      <c r="K6" s="84"/>
      <c r="L6" s="84"/>
      <c r="M6" s="84"/>
    </row>
    <row r="7" spans="1:13" s="71" customFormat="1" ht="12.75">
      <c r="A7" s="147" t="s">
        <v>98</v>
      </c>
      <c r="B7" s="15" t="s">
        <v>405</v>
      </c>
      <c r="C7" s="67" t="s">
        <v>155</v>
      </c>
      <c r="D7" s="15" t="s">
        <v>406</v>
      </c>
      <c r="E7" s="16">
        <v>170</v>
      </c>
      <c r="F7" s="2">
        <v>3.5</v>
      </c>
      <c r="G7" s="67"/>
      <c r="H7" s="72"/>
      <c r="I7" s="72"/>
      <c r="J7" s="72"/>
      <c r="K7" s="72"/>
      <c r="L7" s="72"/>
      <c r="M7" s="72"/>
    </row>
    <row r="8" spans="1:13" s="71" customFormat="1" ht="12.75">
      <c r="A8" s="147" t="s">
        <v>99</v>
      </c>
      <c r="B8" s="15" t="s">
        <v>407</v>
      </c>
      <c r="C8" s="67"/>
      <c r="D8" s="15" t="s">
        <v>48</v>
      </c>
      <c r="E8" s="16">
        <v>142</v>
      </c>
      <c r="F8" s="2">
        <v>3.5</v>
      </c>
      <c r="G8" s="67"/>
      <c r="H8" s="72"/>
      <c r="I8" s="72"/>
      <c r="J8" s="72"/>
      <c r="K8" s="72"/>
      <c r="L8" s="72"/>
      <c r="M8" s="72"/>
    </row>
    <row r="9" spans="1:13" s="85" customFormat="1" ht="12.75">
      <c r="A9" s="147"/>
      <c r="B9" s="25" t="s">
        <v>139</v>
      </c>
      <c r="C9" s="54"/>
      <c r="D9" s="25" t="s">
        <v>33</v>
      </c>
      <c r="E9" s="26">
        <v>158</v>
      </c>
      <c r="F9" s="91">
        <v>3</v>
      </c>
      <c r="G9" s="54">
        <v>30</v>
      </c>
      <c r="H9" s="84"/>
      <c r="I9" s="84"/>
      <c r="J9" s="84"/>
      <c r="K9" s="84"/>
      <c r="L9" s="84"/>
      <c r="M9" s="84"/>
    </row>
    <row r="10" spans="1:13" s="71" customFormat="1" ht="12.75">
      <c r="A10" s="147"/>
      <c r="B10" s="15" t="s">
        <v>408</v>
      </c>
      <c r="C10" s="67"/>
      <c r="D10" s="15" t="s">
        <v>409</v>
      </c>
      <c r="E10" s="16">
        <v>193</v>
      </c>
      <c r="F10" s="2">
        <v>2.5</v>
      </c>
      <c r="G10" s="67"/>
      <c r="H10" s="72"/>
      <c r="I10" s="72"/>
      <c r="J10" s="72"/>
      <c r="K10" s="72"/>
      <c r="L10" s="72"/>
      <c r="M10" s="72"/>
    </row>
    <row r="11" spans="1:13" s="85" customFormat="1" ht="12.75">
      <c r="A11" s="147"/>
      <c r="B11" s="68" t="s">
        <v>270</v>
      </c>
      <c r="C11" s="54"/>
      <c r="D11" s="68" t="s">
        <v>18</v>
      </c>
      <c r="E11" s="54">
        <v>178</v>
      </c>
      <c r="F11" s="91">
        <v>2.5</v>
      </c>
      <c r="G11" s="54">
        <v>25</v>
      </c>
      <c r="H11" s="84"/>
      <c r="I11" s="84"/>
      <c r="J11" s="84"/>
      <c r="K11" s="84"/>
      <c r="L11" s="84"/>
      <c r="M11" s="84"/>
    </row>
    <row r="12" spans="1:13" s="85" customFormat="1" ht="12.75">
      <c r="A12" s="147"/>
      <c r="B12" s="25" t="s">
        <v>194</v>
      </c>
      <c r="C12" s="54"/>
      <c r="D12" s="25" t="s">
        <v>22</v>
      </c>
      <c r="E12" s="26">
        <v>173</v>
      </c>
      <c r="F12" s="91">
        <v>2.5</v>
      </c>
      <c r="G12" s="54">
        <v>25</v>
      </c>
      <c r="H12" s="84"/>
      <c r="I12" s="84"/>
      <c r="J12" s="84"/>
      <c r="K12" s="84"/>
      <c r="L12" s="84"/>
      <c r="M12" s="84"/>
    </row>
    <row r="13" spans="1:13" s="85" customFormat="1" ht="12.75">
      <c r="A13" s="147"/>
      <c r="B13" s="25" t="s">
        <v>39</v>
      </c>
      <c r="C13" s="54"/>
      <c r="D13" s="25" t="s">
        <v>33</v>
      </c>
      <c r="E13" s="26">
        <v>170</v>
      </c>
      <c r="F13" s="91">
        <v>2.5</v>
      </c>
      <c r="G13" s="54">
        <v>25</v>
      </c>
      <c r="H13" s="84"/>
      <c r="I13" s="84"/>
      <c r="J13" s="84"/>
      <c r="K13" s="84"/>
      <c r="L13" s="84"/>
      <c r="M13" s="84"/>
    </row>
    <row r="14" spans="1:13" s="85" customFormat="1" ht="12.75">
      <c r="A14" s="147"/>
      <c r="B14" s="25" t="s">
        <v>371</v>
      </c>
      <c r="C14" s="54"/>
      <c r="D14" s="25" t="s">
        <v>28</v>
      </c>
      <c r="E14" s="54">
        <v>184</v>
      </c>
      <c r="F14" s="91">
        <v>2</v>
      </c>
      <c r="G14" s="54">
        <v>20</v>
      </c>
      <c r="H14" s="84"/>
      <c r="I14" s="84"/>
      <c r="J14" s="84"/>
      <c r="K14" s="84"/>
      <c r="L14" s="84"/>
      <c r="M14" s="84"/>
    </row>
    <row r="15" spans="1:13" s="85" customFormat="1" ht="12.75">
      <c r="A15" s="147"/>
      <c r="B15" s="25" t="s">
        <v>410</v>
      </c>
      <c r="C15" s="54"/>
      <c r="D15" s="25" t="s">
        <v>24</v>
      </c>
      <c r="E15" s="26">
        <v>156</v>
      </c>
      <c r="F15" s="91">
        <v>2</v>
      </c>
      <c r="G15" s="54">
        <v>20</v>
      </c>
      <c r="H15" s="84"/>
      <c r="I15" s="84"/>
      <c r="J15" s="84"/>
      <c r="K15" s="84"/>
      <c r="L15" s="84"/>
      <c r="M15" s="84"/>
    </row>
    <row r="16" spans="1:13" s="71" customFormat="1" ht="12.75">
      <c r="A16" s="147"/>
      <c r="B16" s="15" t="s">
        <v>169</v>
      </c>
      <c r="C16" s="67"/>
      <c r="D16" s="15" t="s">
        <v>100</v>
      </c>
      <c r="E16" s="16">
        <v>166</v>
      </c>
      <c r="F16" s="2">
        <v>1.5</v>
      </c>
      <c r="G16" s="67"/>
      <c r="H16" s="72"/>
      <c r="I16" s="72"/>
      <c r="J16" s="72"/>
      <c r="K16" s="72"/>
      <c r="L16" s="72"/>
      <c r="M16" s="72"/>
    </row>
    <row r="17" spans="1:13" s="85" customFormat="1" ht="12.75">
      <c r="A17" s="147"/>
      <c r="B17" s="25" t="s">
        <v>195</v>
      </c>
      <c r="C17" s="54"/>
      <c r="D17" s="25" t="s">
        <v>24</v>
      </c>
      <c r="E17" s="26">
        <v>160</v>
      </c>
      <c r="F17" s="91">
        <v>1.5</v>
      </c>
      <c r="G17" s="54">
        <v>15</v>
      </c>
      <c r="H17" s="84"/>
      <c r="I17" s="84"/>
      <c r="J17" s="84"/>
      <c r="K17" s="84"/>
      <c r="L17" s="84"/>
      <c r="M17" s="84"/>
    </row>
    <row r="18" spans="1:13" s="71" customFormat="1" ht="12.75">
      <c r="A18" s="147"/>
      <c r="B18" s="15" t="s">
        <v>411</v>
      </c>
      <c r="C18" s="67"/>
      <c r="D18" s="15" t="s">
        <v>44</v>
      </c>
      <c r="E18" s="16">
        <v>160</v>
      </c>
      <c r="F18" s="2">
        <v>1</v>
      </c>
      <c r="G18" s="67"/>
      <c r="H18" s="72"/>
      <c r="I18" s="72"/>
      <c r="J18" s="72"/>
      <c r="K18" s="72"/>
      <c r="L18" s="72"/>
      <c r="M18" s="72"/>
    </row>
    <row r="19" spans="1:13" s="71" customFormat="1" ht="12.75">
      <c r="A19" s="147"/>
      <c r="B19" s="15" t="s">
        <v>412</v>
      </c>
      <c r="C19" s="67"/>
      <c r="D19" s="15" t="s">
        <v>97</v>
      </c>
      <c r="E19" s="16" t="s">
        <v>413</v>
      </c>
      <c r="F19" s="2">
        <v>1</v>
      </c>
      <c r="G19" s="67"/>
      <c r="H19" s="72"/>
      <c r="I19" s="72"/>
      <c r="J19" s="72"/>
      <c r="K19" s="72"/>
      <c r="L19" s="72"/>
      <c r="M19" s="72"/>
    </row>
    <row r="20" spans="1:13" s="85" customFormat="1" ht="12.75">
      <c r="A20" s="147"/>
      <c r="B20" s="25" t="s">
        <v>465</v>
      </c>
      <c r="C20" s="54"/>
      <c r="D20" s="25" t="s">
        <v>414</v>
      </c>
      <c r="E20" s="26" t="s">
        <v>263</v>
      </c>
      <c r="F20" s="91">
        <v>1</v>
      </c>
      <c r="G20" s="54">
        <v>10</v>
      </c>
      <c r="H20" s="84"/>
      <c r="I20" s="84"/>
      <c r="J20" s="84"/>
      <c r="K20" s="84"/>
      <c r="L20" s="84"/>
      <c r="M20" s="84"/>
    </row>
    <row r="21" spans="1:13" s="71" customFormat="1" ht="12.75">
      <c r="A21" s="147"/>
      <c r="B21" s="83" t="s">
        <v>212</v>
      </c>
      <c r="C21" s="81"/>
      <c r="D21" s="83" t="s">
        <v>170</v>
      </c>
      <c r="E21" s="61">
        <v>126</v>
      </c>
      <c r="F21" s="2">
        <v>0.5</v>
      </c>
      <c r="G21" s="67"/>
      <c r="H21" s="72"/>
      <c r="I21" s="72"/>
      <c r="J21" s="72"/>
      <c r="K21" s="72"/>
      <c r="L21" s="72"/>
      <c r="M21" s="72"/>
    </row>
    <row r="22" ht="12.75">
      <c r="A22" s="147"/>
    </row>
    <row r="23" ht="12.75">
      <c r="A23" s="147"/>
    </row>
    <row r="24" spans="1:2" ht="12.75">
      <c r="A24" s="147"/>
      <c r="B24" s="74" t="s">
        <v>60</v>
      </c>
    </row>
    <row r="25" ht="12.75">
      <c r="A25" s="147"/>
    </row>
    <row r="26" ht="12.75">
      <c r="A26" s="147"/>
    </row>
    <row r="27" spans="1:13" s="71" customFormat="1" ht="12.75">
      <c r="A27" s="146" t="s">
        <v>9</v>
      </c>
      <c r="B27" s="15" t="s">
        <v>61</v>
      </c>
      <c r="C27" s="67"/>
      <c r="D27" s="15" t="s">
        <v>62</v>
      </c>
      <c r="E27" s="16">
        <v>145</v>
      </c>
      <c r="F27" s="2">
        <v>4</v>
      </c>
      <c r="G27" s="67"/>
      <c r="H27" s="72"/>
      <c r="I27" s="72"/>
      <c r="J27" s="72"/>
      <c r="K27" s="72"/>
      <c r="L27" s="72"/>
      <c r="M27" s="72"/>
    </row>
    <row r="28" spans="1:13" s="85" customFormat="1" ht="12.75">
      <c r="A28" s="146" t="s">
        <v>98</v>
      </c>
      <c r="B28" s="25" t="s">
        <v>299</v>
      </c>
      <c r="C28" s="54"/>
      <c r="D28" s="25" t="s">
        <v>33</v>
      </c>
      <c r="E28" s="26" t="s">
        <v>211</v>
      </c>
      <c r="F28" s="91">
        <v>3.5</v>
      </c>
      <c r="G28" s="54">
        <v>35</v>
      </c>
      <c r="H28" s="84"/>
      <c r="I28" s="84"/>
      <c r="J28" s="84"/>
      <c r="K28" s="84"/>
      <c r="L28" s="84"/>
      <c r="M28" s="84"/>
    </row>
    <row r="29" spans="1:13" s="85" customFormat="1" ht="12.75">
      <c r="A29" s="146" t="s">
        <v>98</v>
      </c>
      <c r="B29" s="25" t="s">
        <v>41</v>
      </c>
      <c r="C29" s="54"/>
      <c r="D29" s="25" t="s">
        <v>64</v>
      </c>
      <c r="E29" s="26">
        <v>143</v>
      </c>
      <c r="F29" s="91">
        <v>3.5</v>
      </c>
      <c r="G29" s="54">
        <v>35</v>
      </c>
      <c r="H29" s="84"/>
      <c r="I29" s="84"/>
      <c r="J29" s="84"/>
      <c r="K29" s="84"/>
      <c r="L29" s="84"/>
      <c r="M29" s="84"/>
    </row>
    <row r="30" spans="1:13" s="85" customFormat="1" ht="12.75">
      <c r="A30" s="146" t="s">
        <v>98</v>
      </c>
      <c r="B30" s="25" t="s">
        <v>306</v>
      </c>
      <c r="C30" s="54"/>
      <c r="D30" s="25" t="s">
        <v>22</v>
      </c>
      <c r="E30" s="26">
        <v>132</v>
      </c>
      <c r="F30" s="91">
        <v>3.5</v>
      </c>
      <c r="G30" s="54">
        <v>35</v>
      </c>
      <c r="H30" s="84"/>
      <c r="I30" s="84"/>
      <c r="J30" s="84"/>
      <c r="K30" s="84"/>
      <c r="L30" s="84"/>
      <c r="M30" s="84"/>
    </row>
    <row r="31" spans="1:13" s="71" customFormat="1" ht="12.75">
      <c r="A31" s="146"/>
      <c r="B31" s="15" t="s">
        <v>415</v>
      </c>
      <c r="C31" s="67"/>
      <c r="D31" s="15" t="s">
        <v>416</v>
      </c>
      <c r="E31" s="16">
        <v>152</v>
      </c>
      <c r="F31" s="2">
        <v>3</v>
      </c>
      <c r="G31" s="67"/>
      <c r="H31" s="72"/>
      <c r="I31" s="72"/>
      <c r="J31" s="72"/>
      <c r="K31" s="72"/>
      <c r="L31" s="72"/>
      <c r="M31" s="72"/>
    </row>
    <row r="32" spans="1:13" s="85" customFormat="1" ht="12.75">
      <c r="A32" s="146"/>
      <c r="B32" s="25" t="s">
        <v>63</v>
      </c>
      <c r="C32" s="54"/>
      <c r="D32" s="25" t="s">
        <v>64</v>
      </c>
      <c r="E32" s="26">
        <v>134</v>
      </c>
      <c r="F32" s="91">
        <v>3</v>
      </c>
      <c r="G32" s="54">
        <v>30</v>
      </c>
      <c r="H32" s="84"/>
      <c r="I32" s="84"/>
      <c r="J32" s="84"/>
      <c r="K32" s="84"/>
      <c r="L32" s="84"/>
      <c r="M32" s="84"/>
    </row>
    <row r="33" spans="1:13" s="85" customFormat="1" ht="12.75">
      <c r="A33" s="146"/>
      <c r="B33" s="25" t="s">
        <v>127</v>
      </c>
      <c r="C33" s="54"/>
      <c r="D33" s="25" t="s">
        <v>24</v>
      </c>
      <c r="E33" s="26">
        <v>128</v>
      </c>
      <c r="F33" s="91">
        <v>3</v>
      </c>
      <c r="G33" s="54">
        <v>30</v>
      </c>
      <c r="H33" s="84"/>
      <c r="I33" s="84"/>
      <c r="J33" s="84"/>
      <c r="K33" s="84"/>
      <c r="L33" s="84"/>
      <c r="M33" s="84"/>
    </row>
    <row r="34" spans="1:13" s="71" customFormat="1" ht="12.75">
      <c r="A34" s="146" t="s">
        <v>99</v>
      </c>
      <c r="B34" s="15" t="s">
        <v>203</v>
      </c>
      <c r="C34" s="67"/>
      <c r="D34" s="15" t="s">
        <v>417</v>
      </c>
      <c r="E34" s="16">
        <v>124</v>
      </c>
      <c r="F34" s="2">
        <v>3</v>
      </c>
      <c r="G34" s="67"/>
      <c r="H34" s="72"/>
      <c r="I34" s="72"/>
      <c r="J34" s="72"/>
      <c r="K34" s="72"/>
      <c r="L34" s="72"/>
      <c r="M34" s="72"/>
    </row>
    <row r="35" spans="1:13" s="85" customFormat="1" ht="12.75">
      <c r="A35" s="146"/>
      <c r="B35" s="25" t="s">
        <v>83</v>
      </c>
      <c r="C35" s="54"/>
      <c r="D35" s="25" t="s">
        <v>33</v>
      </c>
      <c r="E35" s="26">
        <v>144</v>
      </c>
      <c r="F35" s="91">
        <v>3</v>
      </c>
      <c r="G35" s="54">
        <v>30</v>
      </c>
      <c r="H35" s="84"/>
      <c r="I35" s="84"/>
      <c r="J35" s="84"/>
      <c r="K35" s="84"/>
      <c r="L35" s="84"/>
      <c r="M35" s="84"/>
    </row>
    <row r="36" spans="1:13" s="71" customFormat="1" ht="12.75">
      <c r="A36" s="146"/>
      <c r="B36" s="15" t="s">
        <v>69</v>
      </c>
      <c r="C36" s="67"/>
      <c r="D36" s="15" t="s">
        <v>70</v>
      </c>
      <c r="E36" s="16">
        <v>136</v>
      </c>
      <c r="F36" s="2">
        <v>2.5</v>
      </c>
      <c r="G36" s="67"/>
      <c r="H36" s="72"/>
      <c r="I36" s="72"/>
      <c r="J36" s="72"/>
      <c r="K36" s="72"/>
      <c r="L36" s="72"/>
      <c r="M36" s="72"/>
    </row>
    <row r="37" spans="1:13" s="85" customFormat="1" ht="12.75">
      <c r="A37" s="146"/>
      <c r="B37" s="56" t="s">
        <v>142</v>
      </c>
      <c r="C37" s="75"/>
      <c r="D37" s="56" t="s">
        <v>33</v>
      </c>
      <c r="E37" s="57">
        <v>130</v>
      </c>
      <c r="F37" s="91">
        <v>2.5</v>
      </c>
      <c r="G37" s="54">
        <v>25</v>
      </c>
      <c r="H37" s="84"/>
      <c r="I37" s="84"/>
      <c r="J37" s="84"/>
      <c r="K37" s="84"/>
      <c r="L37" s="84"/>
      <c r="M37" s="84"/>
    </row>
    <row r="38" spans="1:13" s="85" customFormat="1" ht="12.75">
      <c r="A38" s="146"/>
      <c r="B38" s="25" t="s">
        <v>153</v>
      </c>
      <c r="C38" s="54"/>
      <c r="D38" s="25" t="s">
        <v>24</v>
      </c>
      <c r="E38" s="26">
        <v>119</v>
      </c>
      <c r="F38" s="91">
        <v>2.5</v>
      </c>
      <c r="G38" s="54">
        <v>25</v>
      </c>
      <c r="H38" s="84"/>
      <c r="I38" s="84"/>
      <c r="J38" s="84"/>
      <c r="K38" s="84"/>
      <c r="L38" s="84"/>
      <c r="M38" s="84"/>
    </row>
    <row r="39" spans="1:13" s="85" customFormat="1" ht="12.75">
      <c r="A39" s="146"/>
      <c r="B39" s="25" t="s">
        <v>297</v>
      </c>
      <c r="C39" s="54"/>
      <c r="D39" s="25" t="s">
        <v>33</v>
      </c>
      <c r="E39" s="26">
        <v>114</v>
      </c>
      <c r="F39" s="91">
        <v>2</v>
      </c>
      <c r="G39" s="54">
        <v>20</v>
      </c>
      <c r="H39" s="84"/>
      <c r="I39" s="84"/>
      <c r="J39" s="84"/>
      <c r="K39" s="84"/>
      <c r="L39" s="84"/>
      <c r="M39" s="84"/>
    </row>
    <row r="40" spans="1:13" s="85" customFormat="1" ht="12.75">
      <c r="A40" s="146"/>
      <c r="B40" s="25" t="s">
        <v>73</v>
      </c>
      <c r="C40" s="54"/>
      <c r="D40" s="25" t="s">
        <v>47</v>
      </c>
      <c r="E40" s="26">
        <v>108</v>
      </c>
      <c r="F40" s="91">
        <v>2</v>
      </c>
      <c r="G40" s="54">
        <v>20</v>
      </c>
      <c r="H40" s="84"/>
      <c r="I40" s="84"/>
      <c r="J40" s="84"/>
      <c r="K40" s="84"/>
      <c r="L40" s="84"/>
      <c r="M40" s="84"/>
    </row>
    <row r="41" spans="1:13" s="85" customFormat="1" ht="12.75">
      <c r="A41" s="146"/>
      <c r="B41" s="68" t="s">
        <v>89</v>
      </c>
      <c r="C41" s="54"/>
      <c r="D41" s="68" t="s">
        <v>30</v>
      </c>
      <c r="E41" s="54">
        <v>102</v>
      </c>
      <c r="F41" s="91">
        <v>2</v>
      </c>
      <c r="G41" s="54">
        <v>20</v>
      </c>
      <c r="H41" s="84"/>
      <c r="I41" s="84"/>
      <c r="J41" s="84"/>
      <c r="K41" s="84"/>
      <c r="L41" s="84"/>
      <c r="M41" s="84"/>
    </row>
    <row r="42" spans="1:13" s="71" customFormat="1" ht="12.75">
      <c r="A42" s="146"/>
      <c r="B42" s="15" t="s">
        <v>420</v>
      </c>
      <c r="C42" s="67"/>
      <c r="D42" s="15" t="s">
        <v>418</v>
      </c>
      <c r="E42" s="16" t="s">
        <v>419</v>
      </c>
      <c r="F42" s="2">
        <v>2</v>
      </c>
      <c r="G42" s="67"/>
      <c r="H42" s="72"/>
      <c r="I42" s="72"/>
      <c r="J42" s="72"/>
      <c r="K42" s="72"/>
      <c r="L42" s="72"/>
      <c r="M42" s="72"/>
    </row>
    <row r="43" spans="1:13" s="85" customFormat="1" ht="12.75">
      <c r="A43" s="146"/>
      <c r="B43" s="25" t="s">
        <v>349</v>
      </c>
      <c r="C43" s="54"/>
      <c r="D43" s="25" t="s">
        <v>33</v>
      </c>
      <c r="E43" s="26">
        <v>146</v>
      </c>
      <c r="F43" s="91">
        <v>1</v>
      </c>
      <c r="G43" s="54">
        <v>10</v>
      </c>
      <c r="H43" s="84"/>
      <c r="I43" s="84"/>
      <c r="J43" s="84"/>
      <c r="K43" s="84"/>
      <c r="L43" s="84"/>
      <c r="M43" s="84"/>
    </row>
    <row r="44" spans="1:13" s="85" customFormat="1" ht="12.75">
      <c r="A44" s="146"/>
      <c r="B44" s="56" t="s">
        <v>27</v>
      </c>
      <c r="C44" s="75"/>
      <c r="D44" s="25" t="s">
        <v>28</v>
      </c>
      <c r="E44" s="26">
        <v>134</v>
      </c>
      <c r="F44" s="91">
        <v>1</v>
      </c>
      <c r="G44" s="54">
        <v>10</v>
      </c>
      <c r="H44" s="84"/>
      <c r="I44" s="84"/>
      <c r="J44" s="84"/>
      <c r="K44" s="84"/>
      <c r="L44" s="84"/>
      <c r="M44" s="84"/>
    </row>
    <row r="47" ht="12.75">
      <c r="B47" s="74" t="s">
        <v>75</v>
      </c>
    </row>
    <row r="50" spans="1:13" s="85" customFormat="1" ht="12.75">
      <c r="A50" s="146" t="s">
        <v>9</v>
      </c>
      <c r="B50" s="25" t="s">
        <v>421</v>
      </c>
      <c r="C50" s="54"/>
      <c r="D50" s="25" t="s">
        <v>404</v>
      </c>
      <c r="E50" s="26">
        <v>102</v>
      </c>
      <c r="F50" s="91">
        <v>4.5</v>
      </c>
      <c r="G50" s="54">
        <v>45</v>
      </c>
      <c r="H50" s="84"/>
      <c r="I50" s="84"/>
      <c r="J50" s="84"/>
      <c r="K50" s="84"/>
      <c r="L50" s="84"/>
      <c r="M50" s="84"/>
    </row>
    <row r="51" spans="1:13" s="85" customFormat="1" ht="12.75">
      <c r="A51" s="146" t="s">
        <v>59</v>
      </c>
      <c r="B51" s="25" t="s">
        <v>271</v>
      </c>
      <c r="C51" s="54"/>
      <c r="D51" s="25" t="s">
        <v>18</v>
      </c>
      <c r="E51" s="26">
        <v>114</v>
      </c>
      <c r="F51" s="91">
        <v>4</v>
      </c>
      <c r="G51" s="54">
        <v>40</v>
      </c>
      <c r="H51" s="84"/>
      <c r="I51" s="84"/>
      <c r="J51" s="84"/>
      <c r="K51" s="84"/>
      <c r="L51" s="84"/>
      <c r="M51" s="84"/>
    </row>
    <row r="52" spans="1:13" s="85" customFormat="1" ht="12.75">
      <c r="A52" s="146"/>
      <c r="B52" s="68" t="s">
        <v>364</v>
      </c>
      <c r="C52" s="54"/>
      <c r="D52" s="68" t="s">
        <v>18</v>
      </c>
      <c r="E52" s="54">
        <v>105</v>
      </c>
      <c r="F52" s="91">
        <v>3</v>
      </c>
      <c r="G52" s="54">
        <v>30</v>
      </c>
      <c r="H52" s="84"/>
      <c r="I52" s="84"/>
      <c r="J52" s="84"/>
      <c r="K52" s="84"/>
      <c r="L52" s="84"/>
      <c r="M52" s="84"/>
    </row>
    <row r="53" spans="1:13" s="71" customFormat="1" ht="12.75">
      <c r="A53" s="146"/>
      <c r="B53" s="15" t="s">
        <v>422</v>
      </c>
      <c r="C53" s="67"/>
      <c r="D53" s="15" t="s">
        <v>414</v>
      </c>
      <c r="E53" s="16" t="s">
        <v>158</v>
      </c>
      <c r="F53" s="2">
        <v>3</v>
      </c>
      <c r="G53" s="67"/>
      <c r="H53" s="72"/>
      <c r="I53" s="72"/>
      <c r="J53" s="72"/>
      <c r="K53" s="72"/>
      <c r="L53" s="72"/>
      <c r="M53" s="72"/>
    </row>
    <row r="54" spans="1:13" s="85" customFormat="1" ht="12.75">
      <c r="A54" s="146"/>
      <c r="B54" s="25" t="s">
        <v>200</v>
      </c>
      <c r="C54" s="54"/>
      <c r="D54" s="25" t="s">
        <v>173</v>
      </c>
      <c r="E54" s="26">
        <v>105</v>
      </c>
      <c r="F54" s="91">
        <v>2</v>
      </c>
      <c r="G54" s="54">
        <v>20</v>
      </c>
      <c r="H54" s="84"/>
      <c r="I54" s="84"/>
      <c r="J54" s="84"/>
      <c r="K54" s="84"/>
      <c r="L54" s="84"/>
      <c r="M54" s="84"/>
    </row>
    <row r="55" spans="1:13" s="85" customFormat="1" ht="12.75">
      <c r="A55" s="146"/>
      <c r="B55" s="25" t="s">
        <v>312</v>
      </c>
      <c r="C55" s="54"/>
      <c r="D55" s="25" t="s">
        <v>18</v>
      </c>
      <c r="E55" s="26">
        <v>101</v>
      </c>
      <c r="F55" s="91">
        <v>2</v>
      </c>
      <c r="G55" s="54">
        <v>20</v>
      </c>
      <c r="H55" s="84"/>
      <c r="I55" s="84"/>
      <c r="J55" s="84"/>
      <c r="K55" s="84"/>
      <c r="L55" s="84"/>
      <c r="M55" s="84"/>
    </row>
    <row r="56" spans="1:13" s="85" customFormat="1" ht="12.75">
      <c r="A56" s="146"/>
      <c r="B56" s="25" t="s">
        <v>93</v>
      </c>
      <c r="C56" s="54"/>
      <c r="D56" s="25" t="s">
        <v>32</v>
      </c>
      <c r="E56" s="26">
        <v>90</v>
      </c>
      <c r="F56" s="91">
        <v>2</v>
      </c>
      <c r="G56" s="54">
        <v>20</v>
      </c>
      <c r="H56" s="84"/>
      <c r="I56" s="84"/>
      <c r="J56" s="84"/>
      <c r="K56" s="84"/>
      <c r="L56" s="84"/>
      <c r="M56" s="84"/>
    </row>
    <row r="57" spans="1:13" s="71" customFormat="1" ht="12.75">
      <c r="A57" s="146"/>
      <c r="B57" s="15" t="s">
        <v>81</v>
      </c>
      <c r="C57" s="67"/>
      <c r="D57" s="15" t="s">
        <v>82</v>
      </c>
      <c r="E57" s="16">
        <v>106</v>
      </c>
      <c r="F57" s="2">
        <v>1.5</v>
      </c>
      <c r="G57" s="67"/>
      <c r="H57" s="72"/>
      <c r="I57" s="72"/>
      <c r="J57" s="72"/>
      <c r="K57" s="72"/>
      <c r="L57" s="72"/>
      <c r="M57" s="72"/>
    </row>
    <row r="58" spans="1:13" s="71" customFormat="1" ht="12.75">
      <c r="A58" s="146"/>
      <c r="B58" s="15" t="s">
        <v>423</v>
      </c>
      <c r="C58" s="67"/>
      <c r="D58" s="15" t="s">
        <v>138</v>
      </c>
      <c r="E58" s="16">
        <v>92</v>
      </c>
      <c r="F58" s="2">
        <v>1</v>
      </c>
      <c r="G58" s="67"/>
      <c r="H58" s="72"/>
      <c r="I58" s="72"/>
      <c r="J58" s="72"/>
      <c r="K58" s="72"/>
      <c r="L58" s="72"/>
      <c r="M58" s="72"/>
    </row>
    <row r="61" ht="12.75">
      <c r="B61" s="74" t="s">
        <v>90</v>
      </c>
    </row>
    <row r="64" spans="1:13" s="85" customFormat="1" ht="12.75">
      <c r="A64" s="146" t="s">
        <v>9</v>
      </c>
      <c r="B64" s="56" t="s">
        <v>87</v>
      </c>
      <c r="C64" s="75"/>
      <c r="D64" s="25" t="s">
        <v>28</v>
      </c>
      <c r="E64" s="26">
        <v>89</v>
      </c>
      <c r="F64" s="91">
        <v>4.5</v>
      </c>
      <c r="G64" s="54">
        <v>45</v>
      </c>
      <c r="H64" s="84"/>
      <c r="I64" s="84"/>
      <c r="J64" s="84"/>
      <c r="K64" s="84"/>
      <c r="L64" s="84"/>
      <c r="M64" s="84"/>
    </row>
    <row r="65" spans="1:13" s="71" customFormat="1" ht="12.75">
      <c r="A65" s="146" t="s">
        <v>59</v>
      </c>
      <c r="B65" s="15" t="s">
        <v>424</v>
      </c>
      <c r="C65" s="67" t="s">
        <v>155</v>
      </c>
      <c r="D65" s="15" t="s">
        <v>425</v>
      </c>
      <c r="E65" s="16">
        <v>89</v>
      </c>
      <c r="F65" s="2">
        <v>4</v>
      </c>
      <c r="G65" s="67"/>
      <c r="H65" s="72"/>
      <c r="I65" s="72"/>
      <c r="J65" s="72"/>
      <c r="K65" s="72"/>
      <c r="L65" s="72"/>
      <c r="M65" s="72"/>
    </row>
    <row r="66" spans="1:13" s="85" customFormat="1" ht="12.75">
      <c r="A66" s="146"/>
      <c r="B66" s="25" t="s">
        <v>317</v>
      </c>
      <c r="C66" s="54"/>
      <c r="D66" s="25" t="s">
        <v>103</v>
      </c>
      <c r="E66" s="26">
        <v>94</v>
      </c>
      <c r="F66" s="91">
        <v>3.5</v>
      </c>
      <c r="G66" s="54">
        <v>35</v>
      </c>
      <c r="H66" s="84"/>
      <c r="I66" s="84"/>
      <c r="J66" s="84"/>
      <c r="K66" s="84"/>
      <c r="L66" s="84"/>
      <c r="M66" s="84"/>
    </row>
    <row r="67" spans="1:13" s="85" customFormat="1" ht="12.75">
      <c r="A67" s="146"/>
      <c r="B67" s="56" t="s">
        <v>175</v>
      </c>
      <c r="C67" s="75"/>
      <c r="D67" s="25" t="s">
        <v>37</v>
      </c>
      <c r="E67" s="26">
        <v>92</v>
      </c>
      <c r="F67" s="91">
        <v>3.5</v>
      </c>
      <c r="G67" s="54">
        <v>35</v>
      </c>
      <c r="H67" s="84"/>
      <c r="I67" s="84"/>
      <c r="J67" s="84"/>
      <c r="K67" s="84"/>
      <c r="L67" s="84"/>
      <c r="M67" s="84"/>
    </row>
    <row r="68" spans="1:13" s="85" customFormat="1" ht="12.75">
      <c r="A68" s="146"/>
      <c r="B68" s="68" t="s">
        <v>365</v>
      </c>
      <c r="C68" s="54"/>
      <c r="D68" s="68" t="s">
        <v>28</v>
      </c>
      <c r="E68" s="54">
        <v>92</v>
      </c>
      <c r="F68" s="91">
        <v>3.5</v>
      </c>
      <c r="G68" s="54">
        <v>35</v>
      </c>
      <c r="H68" s="84"/>
      <c r="I68" s="84"/>
      <c r="J68" s="84"/>
      <c r="K68" s="84"/>
      <c r="L68" s="84"/>
      <c r="M68" s="84"/>
    </row>
    <row r="69" spans="1:13" s="85" customFormat="1" ht="12.75">
      <c r="A69" s="146" t="s">
        <v>99</v>
      </c>
      <c r="B69" s="25" t="s">
        <v>184</v>
      </c>
      <c r="C69" s="54"/>
      <c r="D69" s="25" t="s">
        <v>414</v>
      </c>
      <c r="E69" s="26">
        <v>42</v>
      </c>
      <c r="F69" s="91">
        <v>3.5</v>
      </c>
      <c r="G69" s="54">
        <v>35</v>
      </c>
      <c r="H69" s="84"/>
      <c r="I69" s="84"/>
      <c r="J69" s="84"/>
      <c r="K69" s="84"/>
      <c r="L69" s="84"/>
      <c r="M69" s="84"/>
    </row>
    <row r="70" spans="1:13" s="71" customFormat="1" ht="12.75">
      <c r="A70" s="146" t="s">
        <v>99</v>
      </c>
      <c r="B70" s="15" t="s">
        <v>426</v>
      </c>
      <c r="C70" s="67" t="s">
        <v>155</v>
      </c>
      <c r="D70" s="15" t="s">
        <v>427</v>
      </c>
      <c r="E70" s="16">
        <v>68</v>
      </c>
      <c r="F70" s="2">
        <v>3</v>
      </c>
      <c r="G70" s="67"/>
      <c r="H70" s="72"/>
      <c r="I70" s="72"/>
      <c r="J70" s="72"/>
      <c r="K70" s="72"/>
      <c r="L70" s="72"/>
      <c r="M70" s="72"/>
    </row>
    <row r="71" spans="1:13" s="85" customFormat="1" ht="12.75">
      <c r="A71" s="146"/>
      <c r="B71" s="25" t="s">
        <v>428</v>
      </c>
      <c r="C71" s="54" t="s">
        <v>155</v>
      </c>
      <c r="D71" s="25" t="s">
        <v>429</v>
      </c>
      <c r="E71" s="26" t="s">
        <v>158</v>
      </c>
      <c r="F71" s="91">
        <v>3</v>
      </c>
      <c r="G71" s="54">
        <v>30</v>
      </c>
      <c r="H71" s="84"/>
      <c r="I71" s="84"/>
      <c r="J71" s="84"/>
      <c r="K71" s="84"/>
      <c r="L71" s="84"/>
      <c r="M71" s="84"/>
    </row>
    <row r="72" spans="1:13" s="85" customFormat="1" ht="12.75">
      <c r="A72" s="146"/>
      <c r="B72" s="56" t="s">
        <v>430</v>
      </c>
      <c r="C72" s="75"/>
      <c r="D72" s="56" t="s">
        <v>414</v>
      </c>
      <c r="E72" s="57" t="s">
        <v>158</v>
      </c>
      <c r="F72" s="91">
        <v>3</v>
      </c>
      <c r="G72" s="54">
        <v>30</v>
      </c>
      <c r="H72" s="84"/>
      <c r="I72" s="84"/>
      <c r="J72" s="84"/>
      <c r="K72" s="84"/>
      <c r="L72" s="84"/>
      <c r="M72" s="84"/>
    </row>
    <row r="73" spans="1:13" s="85" customFormat="1" ht="12.75">
      <c r="A73" s="146"/>
      <c r="B73" s="68" t="s">
        <v>148</v>
      </c>
      <c r="C73" s="54"/>
      <c r="D73" s="68" t="s">
        <v>28</v>
      </c>
      <c r="E73" s="54">
        <v>92</v>
      </c>
      <c r="F73" s="91">
        <v>2.5</v>
      </c>
      <c r="G73" s="54">
        <v>25</v>
      </c>
      <c r="H73" s="84"/>
      <c r="I73" s="84"/>
      <c r="J73" s="84"/>
      <c r="K73" s="84"/>
      <c r="L73" s="84"/>
      <c r="M73" s="84"/>
    </row>
    <row r="74" spans="1:13" s="85" customFormat="1" ht="12.75">
      <c r="A74" s="146"/>
      <c r="B74" s="25" t="s">
        <v>91</v>
      </c>
      <c r="C74" s="54"/>
      <c r="D74" s="25" t="s">
        <v>22</v>
      </c>
      <c r="E74" s="26">
        <v>94</v>
      </c>
      <c r="F74" s="91">
        <v>2</v>
      </c>
      <c r="G74" s="54">
        <v>20</v>
      </c>
      <c r="H74" s="84"/>
      <c r="I74" s="84"/>
      <c r="J74" s="84"/>
      <c r="K74" s="84"/>
      <c r="L74" s="84"/>
      <c r="M74" s="84"/>
    </row>
    <row r="75" spans="1:13" s="71" customFormat="1" ht="12.75">
      <c r="A75" s="146"/>
      <c r="B75" s="15" t="s">
        <v>431</v>
      </c>
      <c r="C75" s="67"/>
      <c r="D75" s="15" t="s">
        <v>204</v>
      </c>
      <c r="E75" s="16">
        <v>91</v>
      </c>
      <c r="F75" s="2">
        <v>2</v>
      </c>
      <c r="G75" s="67"/>
      <c r="H75" s="72"/>
      <c r="I75" s="72"/>
      <c r="J75" s="72"/>
      <c r="K75" s="72"/>
      <c r="L75" s="72"/>
      <c r="M75" s="72"/>
    </row>
    <row r="76" spans="1:13" s="85" customFormat="1" ht="12.75">
      <c r="A76" s="146"/>
      <c r="B76" s="25" t="s">
        <v>92</v>
      </c>
      <c r="C76" s="54"/>
      <c r="D76" s="25" t="s">
        <v>28</v>
      </c>
      <c r="E76" s="26">
        <v>86</v>
      </c>
      <c r="F76" s="91">
        <v>2</v>
      </c>
      <c r="G76" s="54">
        <v>20</v>
      </c>
      <c r="H76" s="84"/>
      <c r="I76" s="84"/>
      <c r="J76" s="84"/>
      <c r="K76" s="84"/>
      <c r="L76" s="84"/>
      <c r="M76" s="84"/>
    </row>
    <row r="77" spans="1:13" s="85" customFormat="1" ht="12.75">
      <c r="A77" s="146"/>
      <c r="B77" s="25" t="s">
        <v>432</v>
      </c>
      <c r="C77" s="54"/>
      <c r="D77" s="25" t="s">
        <v>32</v>
      </c>
      <c r="E77" s="26">
        <v>85</v>
      </c>
      <c r="F77" s="91">
        <v>2</v>
      </c>
      <c r="G77" s="54">
        <v>20</v>
      </c>
      <c r="H77" s="84"/>
      <c r="I77" s="84"/>
      <c r="J77" s="84"/>
      <c r="K77" s="84"/>
      <c r="L77" s="84"/>
      <c r="M77" s="84"/>
    </row>
    <row r="78" spans="1:13" s="71" customFormat="1" ht="12.75">
      <c r="A78" s="146"/>
      <c r="B78" s="15" t="s">
        <v>177</v>
      </c>
      <c r="C78" s="67"/>
      <c r="D78" s="15" t="s">
        <v>433</v>
      </c>
      <c r="E78" s="16">
        <v>82</v>
      </c>
      <c r="F78" s="2">
        <v>2</v>
      </c>
      <c r="G78" s="67"/>
      <c r="H78" s="72"/>
      <c r="I78" s="72"/>
      <c r="J78" s="72"/>
      <c r="K78" s="72"/>
      <c r="L78" s="72"/>
      <c r="M78" s="72"/>
    </row>
    <row r="79" spans="1:13" s="71" customFormat="1" ht="12.75">
      <c r="A79" s="146"/>
      <c r="B79" s="15" t="s">
        <v>436</v>
      </c>
      <c r="C79" s="67"/>
      <c r="D79" s="15" t="s">
        <v>437</v>
      </c>
      <c r="E79" s="16" t="s">
        <v>438</v>
      </c>
      <c r="F79" s="2">
        <v>1.5</v>
      </c>
      <c r="G79" s="67"/>
      <c r="H79" s="72"/>
      <c r="I79" s="72"/>
      <c r="J79" s="72"/>
      <c r="K79" s="72"/>
      <c r="L79" s="72"/>
      <c r="M79" s="72"/>
    </row>
    <row r="80" spans="1:13" s="85" customFormat="1" ht="12.75">
      <c r="A80" s="146"/>
      <c r="B80" s="25" t="s">
        <v>381</v>
      </c>
      <c r="C80" s="54" t="s">
        <v>155</v>
      </c>
      <c r="D80" s="25" t="s">
        <v>402</v>
      </c>
      <c r="E80" s="26">
        <v>43</v>
      </c>
      <c r="F80" s="91">
        <v>1.5</v>
      </c>
      <c r="G80" s="54">
        <v>15</v>
      </c>
      <c r="H80" s="84"/>
      <c r="I80" s="84"/>
      <c r="J80" s="84"/>
      <c r="K80" s="84"/>
      <c r="L80" s="84"/>
      <c r="M80" s="84"/>
    </row>
    <row r="81" spans="1:13" s="71" customFormat="1" ht="12.75">
      <c r="A81" s="146"/>
      <c r="B81" s="15" t="s">
        <v>434</v>
      </c>
      <c r="C81" s="67" t="s">
        <v>155</v>
      </c>
      <c r="D81" s="15" t="s">
        <v>435</v>
      </c>
      <c r="E81" s="16">
        <v>35</v>
      </c>
      <c r="F81" s="2">
        <v>1.5</v>
      </c>
      <c r="G81" s="67"/>
      <c r="H81" s="72"/>
      <c r="I81" s="72"/>
      <c r="J81" s="72"/>
      <c r="K81" s="72"/>
      <c r="L81" s="72"/>
      <c r="M81" s="72"/>
    </row>
    <row r="82" spans="1:13" s="85" customFormat="1" ht="12.75">
      <c r="A82" s="146"/>
      <c r="B82" s="56" t="s">
        <v>266</v>
      </c>
      <c r="C82" s="75"/>
      <c r="D82" s="56" t="s">
        <v>22</v>
      </c>
      <c r="E82" s="57">
        <v>76</v>
      </c>
      <c r="F82" s="91">
        <v>1</v>
      </c>
      <c r="G82" s="54">
        <v>10</v>
      </c>
      <c r="H82" s="84"/>
      <c r="I82" s="84"/>
      <c r="J82" s="84"/>
      <c r="K82" s="84"/>
      <c r="L82" s="84"/>
      <c r="M82" s="84"/>
    </row>
    <row r="83" spans="1:13" s="85" customFormat="1" ht="12.75">
      <c r="A83" s="146"/>
      <c r="B83" s="25" t="s">
        <v>379</v>
      </c>
      <c r="C83" s="54" t="s">
        <v>155</v>
      </c>
      <c r="D83" s="25" t="s">
        <v>402</v>
      </c>
      <c r="E83" s="26">
        <v>17</v>
      </c>
      <c r="F83" s="91">
        <v>0</v>
      </c>
      <c r="G83" s="54">
        <v>0</v>
      </c>
      <c r="H83" s="84"/>
      <c r="I83" s="84"/>
      <c r="J83" s="84"/>
      <c r="K83" s="84"/>
      <c r="L83" s="84"/>
      <c r="M83" s="84"/>
    </row>
  </sheetData>
  <mergeCells count="1">
    <mergeCell ref="B3:D3"/>
  </mergeCells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6" bestFit="1" customWidth="1"/>
    <col min="2" max="2" width="3.140625" style="7" customWidth="1"/>
    <col min="3" max="3" width="23.140625" style="99" bestFit="1" customWidth="1"/>
    <col min="4" max="4" width="4.00390625" style="7" bestFit="1" customWidth="1"/>
    <col min="5" max="6" width="9.140625" style="7" customWidth="1"/>
  </cols>
  <sheetData>
    <row r="2" spans="5:6" ht="12.75">
      <c r="E2" s="3" t="s">
        <v>346</v>
      </c>
      <c r="F2" s="3" t="s">
        <v>347</v>
      </c>
    </row>
    <row r="3" spans="5:6" ht="12.75">
      <c r="E3" s="3"/>
      <c r="F3" s="3" t="s">
        <v>267</v>
      </c>
    </row>
    <row r="5" spans="1:6" ht="12.75">
      <c r="A5" s="25" t="s">
        <v>194</v>
      </c>
      <c r="B5" s="54"/>
      <c r="C5" s="25" t="s">
        <v>22</v>
      </c>
      <c r="D5" s="26">
        <v>173</v>
      </c>
      <c r="E5" s="143">
        <v>8.5</v>
      </c>
      <c r="F5" s="7">
        <v>8.5</v>
      </c>
    </row>
    <row r="6" spans="1:6" ht="12.75">
      <c r="A6" s="25" t="s">
        <v>41</v>
      </c>
      <c r="B6" s="54"/>
      <c r="C6" s="25" t="s">
        <v>64</v>
      </c>
      <c r="D6" s="26">
        <v>143</v>
      </c>
      <c r="E6" s="143">
        <v>8.5</v>
      </c>
      <c r="F6" s="7">
        <v>8.5</v>
      </c>
    </row>
    <row r="7" spans="1:6" s="71" customFormat="1" ht="12.75">
      <c r="A7" s="15" t="s">
        <v>446</v>
      </c>
      <c r="B7" s="67"/>
      <c r="C7" s="15" t="s">
        <v>22</v>
      </c>
      <c r="D7" s="16" t="s">
        <v>447</v>
      </c>
      <c r="E7" s="153">
        <v>7.5</v>
      </c>
      <c r="F7" s="67">
        <v>7.5</v>
      </c>
    </row>
    <row r="8" spans="1:6" ht="12.75">
      <c r="A8" s="25" t="s">
        <v>164</v>
      </c>
      <c r="B8" s="54"/>
      <c r="C8" s="25" t="s">
        <v>30</v>
      </c>
      <c r="D8" s="26">
        <v>148</v>
      </c>
      <c r="E8" s="143">
        <v>7</v>
      </c>
      <c r="F8" s="7">
        <v>7</v>
      </c>
    </row>
    <row r="9" spans="1:6" ht="12.75">
      <c r="A9" s="56" t="s">
        <v>160</v>
      </c>
      <c r="B9" s="75"/>
      <c r="C9" s="79" t="s">
        <v>30</v>
      </c>
      <c r="D9" s="57">
        <v>132</v>
      </c>
      <c r="E9" s="143">
        <v>7</v>
      </c>
      <c r="F9" s="7">
        <v>7</v>
      </c>
    </row>
    <row r="10" spans="1:6" ht="12.75">
      <c r="A10" s="56" t="s">
        <v>140</v>
      </c>
      <c r="B10" s="75"/>
      <c r="C10" s="56" t="s">
        <v>22</v>
      </c>
      <c r="D10" s="57">
        <v>122</v>
      </c>
      <c r="E10" s="143">
        <v>6.5</v>
      </c>
      <c r="F10" s="7">
        <v>6.5</v>
      </c>
    </row>
    <row r="11" spans="1:6" ht="12.75">
      <c r="A11" s="56" t="s">
        <v>124</v>
      </c>
      <c r="B11" s="75"/>
      <c r="C11" s="56" t="s">
        <v>22</v>
      </c>
      <c r="D11" s="57">
        <v>146</v>
      </c>
      <c r="E11" s="143">
        <v>6</v>
      </c>
      <c r="F11" s="7">
        <v>6</v>
      </c>
    </row>
    <row r="12" spans="1:6" ht="12.75">
      <c r="A12" s="56" t="s">
        <v>126</v>
      </c>
      <c r="B12" s="75"/>
      <c r="C12" s="79" t="s">
        <v>22</v>
      </c>
      <c r="D12" s="57">
        <v>142</v>
      </c>
      <c r="E12" s="143">
        <v>6</v>
      </c>
      <c r="F12" s="7">
        <v>6</v>
      </c>
    </row>
    <row r="13" spans="1:6" ht="12.75">
      <c r="A13" s="56" t="s">
        <v>27</v>
      </c>
      <c r="B13" s="75"/>
      <c r="C13" s="25" t="s">
        <v>28</v>
      </c>
      <c r="D13" s="26">
        <v>134</v>
      </c>
      <c r="E13" s="143">
        <v>6</v>
      </c>
      <c r="F13" s="7">
        <v>6</v>
      </c>
    </row>
    <row r="14" spans="1:6" ht="12.75">
      <c r="A14" s="25" t="s">
        <v>26</v>
      </c>
      <c r="B14" s="54"/>
      <c r="C14" s="25" t="s">
        <v>22</v>
      </c>
      <c r="D14" s="26">
        <v>137</v>
      </c>
      <c r="E14" s="143">
        <v>6</v>
      </c>
      <c r="F14" s="7">
        <v>6</v>
      </c>
    </row>
    <row r="15" spans="1:6" ht="12.75">
      <c r="A15" s="25" t="s">
        <v>306</v>
      </c>
      <c r="B15" s="54"/>
      <c r="C15" s="25" t="s">
        <v>22</v>
      </c>
      <c r="D15" s="26">
        <v>132</v>
      </c>
      <c r="E15" s="143">
        <v>6</v>
      </c>
      <c r="F15" s="7">
        <v>6</v>
      </c>
    </row>
    <row r="16" spans="1:6" ht="12.75">
      <c r="A16" s="56" t="s">
        <v>185</v>
      </c>
      <c r="B16" s="75"/>
      <c r="C16" s="56" t="s">
        <v>22</v>
      </c>
      <c r="D16" s="57">
        <v>165</v>
      </c>
      <c r="E16" s="143">
        <v>5.5</v>
      </c>
      <c r="F16" s="7">
        <v>5.5</v>
      </c>
    </row>
    <row r="17" spans="1:6" ht="12.75">
      <c r="A17" s="25" t="s">
        <v>200</v>
      </c>
      <c r="B17" s="54"/>
      <c r="C17" s="25" t="s">
        <v>173</v>
      </c>
      <c r="D17" s="26">
        <v>105</v>
      </c>
      <c r="E17" s="143">
        <v>5.5</v>
      </c>
      <c r="F17" s="7">
        <v>5.5</v>
      </c>
    </row>
    <row r="18" spans="1:6" ht="12.75">
      <c r="A18" s="25" t="s">
        <v>197</v>
      </c>
      <c r="B18" s="54"/>
      <c r="C18" s="25" t="s">
        <v>173</v>
      </c>
      <c r="D18" s="26">
        <v>123</v>
      </c>
      <c r="E18" s="143">
        <v>5</v>
      </c>
      <c r="F18" s="7">
        <v>5</v>
      </c>
    </row>
    <row r="19" spans="1:6" ht="12.75">
      <c r="A19" s="25" t="s">
        <v>63</v>
      </c>
      <c r="B19" s="54"/>
      <c r="C19" s="25" t="s">
        <v>64</v>
      </c>
      <c r="D19" s="26">
        <v>134</v>
      </c>
      <c r="E19" s="143">
        <v>4.5</v>
      </c>
      <c r="F19" s="7">
        <v>4.5</v>
      </c>
    </row>
    <row r="20" spans="1:6" ht="12.75">
      <c r="A20" s="25" t="s">
        <v>125</v>
      </c>
      <c r="B20" s="54"/>
      <c r="C20" s="25" t="s">
        <v>22</v>
      </c>
      <c r="D20" s="26">
        <v>98</v>
      </c>
      <c r="E20" s="143">
        <v>4.5</v>
      </c>
      <c r="F20" s="7">
        <v>4.5</v>
      </c>
    </row>
    <row r="21" spans="1:6" ht="12.75">
      <c r="A21" s="25" t="s">
        <v>172</v>
      </c>
      <c r="B21" s="25"/>
      <c r="C21" s="25" t="s">
        <v>173</v>
      </c>
      <c r="D21" s="26">
        <v>101</v>
      </c>
      <c r="E21" s="143">
        <v>4</v>
      </c>
      <c r="F21" s="7">
        <v>4</v>
      </c>
    </row>
    <row r="22" spans="1:6" ht="12.75">
      <c r="A22" s="25" t="s">
        <v>93</v>
      </c>
      <c r="B22" s="54"/>
      <c r="C22" s="25" t="s">
        <v>32</v>
      </c>
      <c r="D22" s="26">
        <v>90</v>
      </c>
      <c r="E22" s="143">
        <v>4</v>
      </c>
      <c r="F22" s="7">
        <v>4</v>
      </c>
    </row>
    <row r="23" spans="1:6" ht="12.75">
      <c r="A23" s="25" t="s">
        <v>448</v>
      </c>
      <c r="B23" s="54"/>
      <c r="C23" s="25" t="s">
        <v>173</v>
      </c>
      <c r="D23" s="26" t="s">
        <v>265</v>
      </c>
      <c r="E23" s="143">
        <v>4</v>
      </c>
      <c r="F23" s="7">
        <v>4</v>
      </c>
    </row>
    <row r="24" spans="1:6" s="71" customFormat="1" ht="12.75">
      <c r="A24" s="83" t="s">
        <v>449</v>
      </c>
      <c r="B24" s="81"/>
      <c r="C24" s="83" t="s">
        <v>22</v>
      </c>
      <c r="D24" s="61" t="s">
        <v>450</v>
      </c>
      <c r="E24" s="153">
        <v>4</v>
      </c>
      <c r="F24" s="67">
        <v>4</v>
      </c>
    </row>
    <row r="25" spans="1:6" ht="12.75">
      <c r="A25" s="56" t="s">
        <v>352</v>
      </c>
      <c r="B25" s="54"/>
      <c r="C25" s="68" t="s">
        <v>22</v>
      </c>
      <c r="D25" s="54">
        <v>96</v>
      </c>
      <c r="E25" s="143">
        <v>3</v>
      </c>
      <c r="F25" s="7">
        <v>3</v>
      </c>
    </row>
    <row r="26" spans="1:6" ht="12.75">
      <c r="A26" s="25" t="s">
        <v>381</v>
      </c>
      <c r="B26" s="54" t="s">
        <v>155</v>
      </c>
      <c r="C26" s="25" t="s">
        <v>402</v>
      </c>
      <c r="D26" s="26">
        <v>43</v>
      </c>
      <c r="E26" s="143">
        <v>3</v>
      </c>
      <c r="F26" s="7">
        <v>3</v>
      </c>
    </row>
    <row r="27" spans="1:6" ht="12.75">
      <c r="A27" s="25" t="s">
        <v>186</v>
      </c>
      <c r="B27" s="54" t="s">
        <v>155</v>
      </c>
      <c r="C27" s="68" t="s">
        <v>22</v>
      </c>
      <c r="D27" s="26">
        <v>48</v>
      </c>
      <c r="E27" s="143">
        <v>3</v>
      </c>
      <c r="F27" s="7">
        <v>3</v>
      </c>
    </row>
    <row r="28" spans="1:6" ht="12.75">
      <c r="A28" s="56" t="s">
        <v>165</v>
      </c>
      <c r="B28" s="75"/>
      <c r="C28" s="56" t="s">
        <v>33</v>
      </c>
      <c r="D28" s="57">
        <v>78</v>
      </c>
      <c r="E28" s="143">
        <v>2.5</v>
      </c>
      <c r="F28" s="7">
        <v>2.5</v>
      </c>
    </row>
    <row r="29" spans="1:6" ht="12.75">
      <c r="A29" s="25" t="s">
        <v>428</v>
      </c>
      <c r="B29" s="54" t="s">
        <v>155</v>
      </c>
      <c r="C29" s="25" t="s">
        <v>429</v>
      </c>
      <c r="D29" s="26" t="s">
        <v>158</v>
      </c>
      <c r="E29" s="143">
        <v>2.5</v>
      </c>
      <c r="F29" s="7">
        <v>2.5</v>
      </c>
    </row>
    <row r="30" spans="1:6" ht="12.75">
      <c r="A30" s="56" t="s">
        <v>351</v>
      </c>
      <c r="B30" s="54" t="s">
        <v>155</v>
      </c>
      <c r="C30" s="68" t="s">
        <v>22</v>
      </c>
      <c r="D30" s="54" t="s">
        <v>337</v>
      </c>
      <c r="E30" s="143">
        <v>2</v>
      </c>
      <c r="F30" s="7">
        <v>2</v>
      </c>
    </row>
    <row r="31" spans="1:6" ht="12.75">
      <c r="A31" s="56" t="s">
        <v>187</v>
      </c>
      <c r="C31" s="99" t="s">
        <v>22</v>
      </c>
      <c r="D31" s="7" t="s">
        <v>337</v>
      </c>
      <c r="E31" s="143">
        <v>0</v>
      </c>
      <c r="F31" s="7">
        <v>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41"/>
  <sheetViews>
    <sheetView workbookViewId="0" topLeftCell="A8">
      <selection activeCell="A8" sqref="A8"/>
    </sheetView>
  </sheetViews>
  <sheetFormatPr defaultColWidth="9.140625" defaultRowHeight="12.75"/>
  <cols>
    <col min="1" max="1" width="6.421875" style="38" bestFit="1" customWidth="1"/>
    <col min="2" max="2" width="5.140625" style="38" customWidth="1"/>
    <col min="3" max="3" width="26.28125" style="4" customWidth="1"/>
    <col min="4" max="4" width="3.140625" style="7" customWidth="1"/>
    <col min="5" max="5" width="17.8515625" style="4" customWidth="1"/>
    <col min="6" max="6" width="5.140625" style="5" customWidth="1"/>
    <col min="7" max="7" width="4.57421875" style="31" bestFit="1" customWidth="1"/>
    <col min="8" max="8" width="4.421875" style="23" bestFit="1" customWidth="1"/>
    <col min="9" max="9" width="3.8515625" style="24" bestFit="1" customWidth="1"/>
    <col min="10" max="10" width="4.57421875" style="31" bestFit="1" customWidth="1"/>
    <col min="11" max="11" width="4.421875" style="23" bestFit="1" customWidth="1"/>
    <col min="12" max="12" width="4.57421875" style="24" bestFit="1" customWidth="1"/>
    <col min="13" max="13" width="4.8515625" style="64" bestFit="1" customWidth="1"/>
    <col min="14" max="14" width="4.421875" style="64" bestFit="1" customWidth="1"/>
    <col min="15" max="15" width="4.57421875" style="24" bestFit="1" customWidth="1"/>
    <col min="16" max="16" width="4.8515625" style="31" bestFit="1" customWidth="1"/>
    <col min="17" max="17" width="4.421875" style="23" bestFit="1" customWidth="1"/>
    <col min="18" max="18" width="4.8515625" style="24" bestFit="1" customWidth="1"/>
    <col min="19" max="19" width="4.57421875" style="31" bestFit="1" customWidth="1"/>
    <col min="20" max="20" width="4.421875" style="23" bestFit="1" customWidth="1"/>
    <col min="21" max="21" width="4.421875" style="24" bestFit="1" customWidth="1"/>
    <col min="22" max="22" width="4.57421875" style="31" bestFit="1" customWidth="1"/>
    <col min="23" max="23" width="4.421875" style="23" bestFit="1" customWidth="1"/>
    <col min="24" max="24" width="4.57421875" style="24" bestFit="1" customWidth="1"/>
    <col min="25" max="25" width="1.7109375" style="6" customWidth="1"/>
    <col min="26" max="26" width="9.28125" style="7" bestFit="1" customWidth="1"/>
  </cols>
  <sheetData>
    <row r="1" spans="1:26" ht="12.75">
      <c r="A1" s="204" t="s">
        <v>472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</row>
    <row r="2" spans="1:26" ht="12.7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spans="1:26" ht="12.7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</row>
    <row r="7" spans="3:24" ht="12.75">
      <c r="C7" s="3" t="s">
        <v>0</v>
      </c>
      <c r="D7" s="3"/>
      <c r="G7" s="193" t="s">
        <v>57</v>
      </c>
      <c r="H7" s="194"/>
      <c r="I7" s="194"/>
      <c r="K7" s="195" t="s">
        <v>54</v>
      </c>
      <c r="L7" s="196"/>
      <c r="M7" s="59"/>
      <c r="N7" s="197" t="s">
        <v>161</v>
      </c>
      <c r="O7" s="198"/>
      <c r="R7" s="19"/>
      <c r="S7" s="199" t="s">
        <v>25</v>
      </c>
      <c r="T7" s="200"/>
      <c r="U7" s="200"/>
      <c r="V7" s="200"/>
      <c r="W7" s="200"/>
      <c r="X7" s="201"/>
    </row>
    <row r="9" spans="7:26" ht="12.75">
      <c r="G9" s="190" t="s">
        <v>1</v>
      </c>
      <c r="H9" s="191"/>
      <c r="I9" s="192"/>
      <c r="J9" s="190" t="s">
        <v>2</v>
      </c>
      <c r="K9" s="191"/>
      <c r="L9" s="192"/>
      <c r="M9" s="190" t="s">
        <v>3</v>
      </c>
      <c r="N9" s="191"/>
      <c r="O9" s="192"/>
      <c r="P9" s="190" t="s">
        <v>4</v>
      </c>
      <c r="Q9" s="191"/>
      <c r="R9" s="192"/>
      <c r="S9" s="190" t="s">
        <v>5</v>
      </c>
      <c r="T9" s="191"/>
      <c r="U9" s="192"/>
      <c r="V9" s="190" t="s">
        <v>137</v>
      </c>
      <c r="W9" s="191"/>
      <c r="X9" s="192"/>
      <c r="Z9" s="7" t="s">
        <v>157</v>
      </c>
    </row>
    <row r="10" spans="3:24" ht="12.75">
      <c r="C10" s="8"/>
      <c r="D10" s="47"/>
      <c r="E10" s="8"/>
      <c r="F10" s="9"/>
      <c r="G10" s="27" t="s">
        <v>6</v>
      </c>
      <c r="H10" s="10" t="s">
        <v>7</v>
      </c>
      <c r="I10" s="11" t="s">
        <v>8</v>
      </c>
      <c r="J10" s="27" t="s">
        <v>6</v>
      </c>
      <c r="K10" s="10" t="s">
        <v>7</v>
      </c>
      <c r="L10" s="11" t="s">
        <v>8</v>
      </c>
      <c r="M10" s="27" t="s">
        <v>6</v>
      </c>
      <c r="N10" s="10" t="s">
        <v>7</v>
      </c>
      <c r="O10" s="11" t="s">
        <v>8</v>
      </c>
      <c r="P10" s="27" t="s">
        <v>6</v>
      </c>
      <c r="Q10" s="10" t="s">
        <v>7</v>
      </c>
      <c r="R10" s="11" t="s">
        <v>8</v>
      </c>
      <c r="S10" s="27" t="s">
        <v>6</v>
      </c>
      <c r="T10" s="10" t="s">
        <v>7</v>
      </c>
      <c r="U10" s="11" t="s">
        <v>8</v>
      </c>
      <c r="V10" s="27" t="s">
        <v>6</v>
      </c>
      <c r="W10" s="10" t="s">
        <v>7</v>
      </c>
      <c r="X10" s="11" t="s">
        <v>8</v>
      </c>
    </row>
    <row r="11" spans="1:26" ht="12.75">
      <c r="A11" s="1" t="s">
        <v>9</v>
      </c>
      <c r="B11" s="37">
        <v>1</v>
      </c>
      <c r="C11" s="56" t="s">
        <v>261</v>
      </c>
      <c r="D11" s="54"/>
      <c r="E11" s="25" t="s">
        <v>404</v>
      </c>
      <c r="F11" s="26">
        <v>207</v>
      </c>
      <c r="G11" s="34" t="s">
        <v>29</v>
      </c>
      <c r="H11" s="65">
        <v>1</v>
      </c>
      <c r="I11" s="13">
        <f aca="true" t="shared" si="0" ref="I11:I26">H11</f>
        <v>1</v>
      </c>
      <c r="J11" s="28" t="s">
        <v>17</v>
      </c>
      <c r="K11" s="65">
        <v>1</v>
      </c>
      <c r="L11" s="14">
        <f aca="true" t="shared" si="1" ref="L11:L26">(I11+K11)</f>
        <v>2</v>
      </c>
      <c r="M11" s="62">
        <v>2</v>
      </c>
      <c r="N11" s="65">
        <v>1</v>
      </c>
      <c r="O11" s="14">
        <f aca="true" t="shared" si="2" ref="O11:O26">(L11+N11)</f>
        <v>3</v>
      </c>
      <c r="P11" s="60">
        <v>3</v>
      </c>
      <c r="Q11" s="65">
        <v>1</v>
      </c>
      <c r="R11" s="14">
        <f aca="true" t="shared" si="3" ref="R11:R26">(O11+Q11)</f>
        <v>4</v>
      </c>
      <c r="S11" s="34" t="s">
        <v>16</v>
      </c>
      <c r="T11" s="65">
        <v>1</v>
      </c>
      <c r="U11" s="14">
        <f aca="true" t="shared" si="4" ref="U11:U26">(R11+T11)</f>
        <v>5</v>
      </c>
      <c r="V11" s="28" t="s">
        <v>10</v>
      </c>
      <c r="W11" s="65">
        <v>1</v>
      </c>
      <c r="X11" s="14">
        <f aca="true" t="shared" si="5" ref="X11:X26">(U11+W11)</f>
        <v>6</v>
      </c>
      <c r="Z11" s="7">
        <f>X11*5</f>
        <v>30</v>
      </c>
    </row>
    <row r="12" spans="1:26" ht="12.75">
      <c r="A12" s="1" t="s">
        <v>59</v>
      </c>
      <c r="B12" s="37">
        <v>2</v>
      </c>
      <c r="C12" s="25" t="s">
        <v>38</v>
      </c>
      <c r="D12" s="54"/>
      <c r="E12" s="25" t="s">
        <v>18</v>
      </c>
      <c r="F12" s="26">
        <v>184</v>
      </c>
      <c r="G12" s="28" t="s">
        <v>15</v>
      </c>
      <c r="H12" s="65">
        <v>1</v>
      </c>
      <c r="I12" s="13">
        <f t="shared" si="0"/>
        <v>1</v>
      </c>
      <c r="J12" s="34" t="s">
        <v>35</v>
      </c>
      <c r="K12" s="65">
        <v>1</v>
      </c>
      <c r="L12" s="14">
        <f t="shared" si="1"/>
        <v>2</v>
      </c>
      <c r="M12" s="28" t="s">
        <v>11</v>
      </c>
      <c r="N12" s="65">
        <v>0</v>
      </c>
      <c r="O12" s="14">
        <f t="shared" si="2"/>
        <v>2</v>
      </c>
      <c r="P12" s="34" t="s">
        <v>31</v>
      </c>
      <c r="Q12" s="65">
        <v>1</v>
      </c>
      <c r="R12" s="14">
        <f t="shared" si="3"/>
        <v>3</v>
      </c>
      <c r="S12" s="34" t="s">
        <v>14</v>
      </c>
      <c r="T12" s="65">
        <v>1</v>
      </c>
      <c r="U12" s="14">
        <f t="shared" si="4"/>
        <v>4</v>
      </c>
      <c r="V12" s="28" t="s">
        <v>17</v>
      </c>
      <c r="W12" s="65">
        <v>1</v>
      </c>
      <c r="X12" s="14">
        <f t="shared" si="5"/>
        <v>5</v>
      </c>
      <c r="Z12" s="7">
        <f>X12*5</f>
        <v>25</v>
      </c>
    </row>
    <row r="13" spans="1:26" ht="12.75">
      <c r="A13" s="1"/>
      <c r="B13" s="37">
        <v>3</v>
      </c>
      <c r="C13" s="25" t="s">
        <v>372</v>
      </c>
      <c r="D13" s="54"/>
      <c r="E13" s="25" t="s">
        <v>24</v>
      </c>
      <c r="F13" s="54">
        <v>172</v>
      </c>
      <c r="G13" s="34" t="s">
        <v>50</v>
      </c>
      <c r="H13" s="65">
        <v>1</v>
      </c>
      <c r="I13" s="13">
        <f t="shared" si="0"/>
        <v>1</v>
      </c>
      <c r="J13" s="28" t="s">
        <v>12</v>
      </c>
      <c r="K13" s="65">
        <v>1</v>
      </c>
      <c r="L13" s="14">
        <f t="shared" si="1"/>
        <v>2</v>
      </c>
      <c r="M13" s="34" t="s">
        <v>16</v>
      </c>
      <c r="N13" s="65">
        <v>1</v>
      </c>
      <c r="O13" s="14">
        <f t="shared" si="2"/>
        <v>3</v>
      </c>
      <c r="P13" s="34" t="s">
        <v>11</v>
      </c>
      <c r="Q13" s="65">
        <v>0</v>
      </c>
      <c r="R13" s="14">
        <f t="shared" si="3"/>
        <v>3</v>
      </c>
      <c r="S13" s="28" t="s">
        <v>21</v>
      </c>
      <c r="T13" s="65">
        <v>0</v>
      </c>
      <c r="U13" s="14">
        <f t="shared" si="4"/>
        <v>3</v>
      </c>
      <c r="V13" s="34" t="s">
        <v>31</v>
      </c>
      <c r="W13" s="65">
        <v>1</v>
      </c>
      <c r="X13" s="14">
        <f t="shared" si="5"/>
        <v>4</v>
      </c>
      <c r="Z13" s="7">
        <f>X13*5</f>
        <v>20</v>
      </c>
    </row>
    <row r="14" spans="1:26" ht="12.75">
      <c r="A14" s="1"/>
      <c r="B14" s="37">
        <v>4</v>
      </c>
      <c r="C14" s="25" t="s">
        <v>349</v>
      </c>
      <c r="D14" s="54"/>
      <c r="E14" s="25" t="s">
        <v>33</v>
      </c>
      <c r="F14" s="26">
        <v>146</v>
      </c>
      <c r="G14" s="28" t="s">
        <v>34</v>
      </c>
      <c r="H14" s="65">
        <v>1</v>
      </c>
      <c r="I14" s="13">
        <f t="shared" si="0"/>
        <v>1</v>
      </c>
      <c r="J14" s="34" t="s">
        <v>11</v>
      </c>
      <c r="K14" s="65">
        <v>0</v>
      </c>
      <c r="L14" s="14">
        <f t="shared" si="1"/>
        <v>1</v>
      </c>
      <c r="M14" s="28" t="s">
        <v>50</v>
      </c>
      <c r="N14" s="65">
        <v>1</v>
      </c>
      <c r="O14" s="14">
        <f t="shared" si="2"/>
        <v>2</v>
      </c>
      <c r="P14" s="34" t="s">
        <v>15</v>
      </c>
      <c r="Q14" s="65">
        <v>0.5</v>
      </c>
      <c r="R14" s="14">
        <f t="shared" si="3"/>
        <v>2.5</v>
      </c>
      <c r="S14" s="28" t="s">
        <v>31</v>
      </c>
      <c r="T14" s="65">
        <v>1</v>
      </c>
      <c r="U14" s="14">
        <f t="shared" si="4"/>
        <v>3.5</v>
      </c>
      <c r="V14" s="34" t="s">
        <v>21</v>
      </c>
      <c r="W14" s="65">
        <v>0</v>
      </c>
      <c r="X14" s="14">
        <f t="shared" si="5"/>
        <v>3.5</v>
      </c>
      <c r="Z14" s="7">
        <f>X14*5</f>
        <v>17.5</v>
      </c>
    </row>
    <row r="15" spans="1:26" ht="12.75">
      <c r="A15" s="1"/>
      <c r="B15" s="37">
        <v>5</v>
      </c>
      <c r="C15" s="25" t="s">
        <v>306</v>
      </c>
      <c r="D15" s="54"/>
      <c r="E15" s="25" t="s">
        <v>22</v>
      </c>
      <c r="F15" s="26">
        <v>132</v>
      </c>
      <c r="G15" s="34" t="s">
        <v>23</v>
      </c>
      <c r="H15" s="65">
        <v>1</v>
      </c>
      <c r="I15" s="13">
        <f t="shared" si="0"/>
        <v>1</v>
      </c>
      <c r="J15" s="34" t="s">
        <v>14</v>
      </c>
      <c r="K15" s="65">
        <v>0</v>
      </c>
      <c r="L15" s="14">
        <f t="shared" si="1"/>
        <v>1</v>
      </c>
      <c r="M15" s="28" t="s">
        <v>31</v>
      </c>
      <c r="N15" s="65">
        <v>0</v>
      </c>
      <c r="O15" s="14">
        <f t="shared" si="2"/>
        <v>1</v>
      </c>
      <c r="P15" s="28" t="s">
        <v>10</v>
      </c>
      <c r="Q15" s="65">
        <v>0.5</v>
      </c>
      <c r="R15" s="14">
        <f t="shared" si="3"/>
        <v>1.5</v>
      </c>
      <c r="S15" s="34" t="s">
        <v>35</v>
      </c>
      <c r="T15" s="65">
        <v>1</v>
      </c>
      <c r="U15" s="14">
        <f t="shared" si="4"/>
        <v>2.5</v>
      </c>
      <c r="V15" s="28" t="s">
        <v>29</v>
      </c>
      <c r="W15" s="65">
        <v>1</v>
      </c>
      <c r="X15" s="14">
        <f t="shared" si="5"/>
        <v>3.5</v>
      </c>
      <c r="Z15" s="7">
        <f aca="true" t="shared" si="6" ref="Z15:Z20">X15*5</f>
        <v>17.5</v>
      </c>
    </row>
    <row r="16" spans="1:26" ht="12.75">
      <c r="A16" s="1"/>
      <c r="B16" s="37">
        <v>6</v>
      </c>
      <c r="C16" s="25" t="s">
        <v>463</v>
      </c>
      <c r="D16" s="54"/>
      <c r="E16" s="25" t="s">
        <v>18</v>
      </c>
      <c r="F16" s="54">
        <v>200</v>
      </c>
      <c r="G16" s="28" t="s">
        <v>10</v>
      </c>
      <c r="H16" s="65">
        <v>1</v>
      </c>
      <c r="I16" s="13">
        <f t="shared" si="0"/>
        <v>1</v>
      </c>
      <c r="J16" s="34" t="s">
        <v>31</v>
      </c>
      <c r="K16" s="65">
        <v>0.5</v>
      </c>
      <c r="L16" s="14">
        <f t="shared" si="1"/>
        <v>1.5</v>
      </c>
      <c r="M16" s="28" t="s">
        <v>14</v>
      </c>
      <c r="N16" s="65">
        <v>0</v>
      </c>
      <c r="O16" s="14">
        <f t="shared" si="2"/>
        <v>1.5</v>
      </c>
      <c r="P16" s="34" t="s">
        <v>35</v>
      </c>
      <c r="Q16" s="65">
        <v>1</v>
      </c>
      <c r="R16" s="14">
        <f t="shared" si="3"/>
        <v>2.5</v>
      </c>
      <c r="S16" s="28" t="s">
        <v>11</v>
      </c>
      <c r="T16" s="65">
        <v>0</v>
      </c>
      <c r="U16" s="14">
        <f t="shared" si="4"/>
        <v>2.5</v>
      </c>
      <c r="V16" s="34" t="s">
        <v>15</v>
      </c>
      <c r="W16" s="65">
        <v>1</v>
      </c>
      <c r="X16" s="14">
        <f t="shared" si="5"/>
        <v>3.5</v>
      </c>
      <c r="Z16" s="7">
        <f t="shared" si="6"/>
        <v>17.5</v>
      </c>
    </row>
    <row r="17" spans="1:26" ht="12.75">
      <c r="A17" s="1"/>
      <c r="B17" s="37">
        <v>7</v>
      </c>
      <c r="C17" s="25" t="s">
        <v>26</v>
      </c>
      <c r="D17" s="54"/>
      <c r="E17" s="25" t="s">
        <v>22</v>
      </c>
      <c r="F17" s="26">
        <v>137</v>
      </c>
      <c r="G17" s="34" t="s">
        <v>21</v>
      </c>
      <c r="H17" s="65">
        <v>0</v>
      </c>
      <c r="I17" s="13">
        <f t="shared" si="0"/>
        <v>0</v>
      </c>
      <c r="J17" s="28" t="s">
        <v>23</v>
      </c>
      <c r="K17" s="65">
        <v>1</v>
      </c>
      <c r="L17" s="14">
        <f t="shared" si="1"/>
        <v>1</v>
      </c>
      <c r="M17" s="34" t="s">
        <v>34</v>
      </c>
      <c r="N17" s="65">
        <v>1</v>
      </c>
      <c r="O17" s="14">
        <f t="shared" si="2"/>
        <v>2</v>
      </c>
      <c r="P17" s="28" t="s">
        <v>17</v>
      </c>
      <c r="Q17" s="65">
        <v>0.5</v>
      </c>
      <c r="R17" s="14">
        <f t="shared" si="3"/>
        <v>2.5</v>
      </c>
      <c r="S17" s="34" t="s">
        <v>29</v>
      </c>
      <c r="T17" s="65">
        <v>0.5</v>
      </c>
      <c r="U17" s="14">
        <f t="shared" si="4"/>
        <v>3</v>
      </c>
      <c r="V17" s="28" t="s">
        <v>16</v>
      </c>
      <c r="W17" s="65">
        <v>0</v>
      </c>
      <c r="X17" s="14">
        <f t="shared" si="5"/>
        <v>3</v>
      </c>
      <c r="Z17" s="7">
        <f t="shared" si="6"/>
        <v>15</v>
      </c>
    </row>
    <row r="18" spans="1:26" ht="12.75">
      <c r="A18" s="1"/>
      <c r="B18" s="37">
        <v>8</v>
      </c>
      <c r="C18" s="25" t="s">
        <v>464</v>
      </c>
      <c r="D18" s="54"/>
      <c r="E18" s="25" t="s">
        <v>414</v>
      </c>
      <c r="F18" s="54">
        <v>134</v>
      </c>
      <c r="G18" s="34" t="s">
        <v>16</v>
      </c>
      <c r="H18" s="65">
        <v>0</v>
      </c>
      <c r="I18" s="13">
        <f t="shared" si="0"/>
        <v>0</v>
      </c>
      <c r="J18" s="28" t="s">
        <v>52</v>
      </c>
      <c r="K18" s="65">
        <v>1</v>
      </c>
      <c r="L18" s="14">
        <f t="shared" si="1"/>
        <v>1</v>
      </c>
      <c r="M18" s="28" t="s">
        <v>35</v>
      </c>
      <c r="N18" s="65">
        <v>0.5</v>
      </c>
      <c r="O18" s="14">
        <f t="shared" si="2"/>
        <v>1.5</v>
      </c>
      <c r="P18" s="34" t="s">
        <v>12</v>
      </c>
      <c r="Q18" s="65">
        <v>0.5</v>
      </c>
      <c r="R18" s="14">
        <f t="shared" si="3"/>
        <v>2</v>
      </c>
      <c r="S18" s="28" t="s">
        <v>20</v>
      </c>
      <c r="T18" s="65">
        <v>1</v>
      </c>
      <c r="U18" s="14">
        <f t="shared" si="4"/>
        <v>3</v>
      </c>
      <c r="V18" s="34" t="s">
        <v>11</v>
      </c>
      <c r="W18" s="65">
        <v>0</v>
      </c>
      <c r="X18" s="14">
        <f t="shared" si="5"/>
        <v>3</v>
      </c>
      <c r="Z18" s="7">
        <f t="shared" si="6"/>
        <v>15</v>
      </c>
    </row>
    <row r="19" spans="1:26" ht="12.75">
      <c r="A19" s="1"/>
      <c r="B19" s="37">
        <v>9</v>
      </c>
      <c r="C19" s="25" t="s">
        <v>465</v>
      </c>
      <c r="D19" s="54"/>
      <c r="E19" s="25" t="s">
        <v>414</v>
      </c>
      <c r="F19" s="54" t="s">
        <v>466</v>
      </c>
      <c r="G19" s="28" t="s">
        <v>12</v>
      </c>
      <c r="H19" s="65">
        <v>0</v>
      </c>
      <c r="I19" s="13">
        <f t="shared" si="0"/>
        <v>0</v>
      </c>
      <c r="J19" s="34" t="s">
        <v>15</v>
      </c>
      <c r="K19" s="65">
        <v>0</v>
      </c>
      <c r="L19" s="14">
        <f t="shared" si="1"/>
        <v>0</v>
      </c>
      <c r="M19" s="34" t="s">
        <v>29</v>
      </c>
      <c r="N19" s="65">
        <v>0</v>
      </c>
      <c r="O19" s="14">
        <f t="shared" si="2"/>
        <v>0</v>
      </c>
      <c r="P19" s="28" t="s">
        <v>52</v>
      </c>
      <c r="Q19" s="65">
        <v>1</v>
      </c>
      <c r="R19" s="14">
        <f t="shared" si="3"/>
        <v>1</v>
      </c>
      <c r="S19" s="34" t="s">
        <v>34</v>
      </c>
      <c r="T19" s="65">
        <v>1</v>
      </c>
      <c r="U19" s="14">
        <f t="shared" si="4"/>
        <v>2</v>
      </c>
      <c r="V19" s="28" t="s">
        <v>50</v>
      </c>
      <c r="W19" s="65">
        <v>1</v>
      </c>
      <c r="X19" s="14">
        <f t="shared" si="5"/>
        <v>3</v>
      </c>
      <c r="Z19" s="7">
        <f t="shared" si="6"/>
        <v>15</v>
      </c>
    </row>
    <row r="20" spans="1:26" ht="12.75">
      <c r="A20" s="1"/>
      <c r="B20" s="37">
        <v>10</v>
      </c>
      <c r="C20" s="25" t="s">
        <v>213</v>
      </c>
      <c r="D20" s="54"/>
      <c r="E20" s="25" t="s">
        <v>18</v>
      </c>
      <c r="F20" s="26">
        <v>132</v>
      </c>
      <c r="G20" s="28" t="s">
        <v>31</v>
      </c>
      <c r="H20" s="65">
        <v>0</v>
      </c>
      <c r="I20" s="13">
        <f t="shared" si="0"/>
        <v>0</v>
      </c>
      <c r="J20" s="34" t="s">
        <v>50</v>
      </c>
      <c r="K20" s="65">
        <v>0</v>
      </c>
      <c r="L20" s="14">
        <f t="shared" si="1"/>
        <v>0</v>
      </c>
      <c r="M20" s="28" t="s">
        <v>52</v>
      </c>
      <c r="N20" s="65">
        <v>1</v>
      </c>
      <c r="O20" s="14">
        <f t="shared" si="2"/>
        <v>1</v>
      </c>
      <c r="P20" s="28" t="s">
        <v>34</v>
      </c>
      <c r="Q20" s="65">
        <v>1</v>
      </c>
      <c r="R20" s="14">
        <f t="shared" si="3"/>
        <v>2</v>
      </c>
      <c r="S20" s="34" t="s">
        <v>10</v>
      </c>
      <c r="T20" s="65">
        <v>0</v>
      </c>
      <c r="U20" s="14">
        <f t="shared" si="4"/>
        <v>2</v>
      </c>
      <c r="V20" s="28" t="s">
        <v>35</v>
      </c>
      <c r="W20" s="65">
        <v>0.5</v>
      </c>
      <c r="X20" s="14">
        <f t="shared" si="5"/>
        <v>2.5</v>
      </c>
      <c r="Z20" s="7">
        <f t="shared" si="6"/>
        <v>12.5</v>
      </c>
    </row>
    <row r="21" spans="1:26" ht="12.75">
      <c r="A21" s="1"/>
      <c r="B21" s="37">
        <v>11</v>
      </c>
      <c r="C21" s="56" t="s">
        <v>27</v>
      </c>
      <c r="D21" s="75"/>
      <c r="E21" s="25" t="s">
        <v>28</v>
      </c>
      <c r="F21" s="26">
        <v>134</v>
      </c>
      <c r="G21" s="28" t="s">
        <v>11</v>
      </c>
      <c r="H21" s="65">
        <v>0</v>
      </c>
      <c r="I21" s="13">
        <f t="shared" si="0"/>
        <v>0</v>
      </c>
      <c r="J21" s="34" t="s">
        <v>34</v>
      </c>
      <c r="K21" s="65">
        <v>0</v>
      </c>
      <c r="L21" s="14">
        <f t="shared" si="1"/>
        <v>0</v>
      </c>
      <c r="M21" s="28" t="s">
        <v>23</v>
      </c>
      <c r="N21" s="65">
        <v>1</v>
      </c>
      <c r="O21" s="14">
        <f t="shared" si="2"/>
        <v>1</v>
      </c>
      <c r="P21" s="34" t="s">
        <v>50</v>
      </c>
      <c r="Q21" s="65">
        <v>1</v>
      </c>
      <c r="R21" s="14">
        <f t="shared" si="3"/>
        <v>2</v>
      </c>
      <c r="S21" s="28" t="s">
        <v>15</v>
      </c>
      <c r="T21" s="65">
        <v>0.5</v>
      </c>
      <c r="U21" s="14">
        <f t="shared" si="4"/>
        <v>2.5</v>
      </c>
      <c r="V21" s="34" t="s">
        <v>12</v>
      </c>
      <c r="W21" s="65">
        <v>0</v>
      </c>
      <c r="X21" s="14">
        <f t="shared" si="5"/>
        <v>2.5</v>
      </c>
      <c r="Z21" s="7">
        <f aca="true" t="shared" si="7" ref="Z21:Z26">X21*5</f>
        <v>12.5</v>
      </c>
    </row>
    <row r="22" spans="1:26" ht="12.75">
      <c r="A22" s="1"/>
      <c r="B22" s="37">
        <v>12</v>
      </c>
      <c r="C22" s="25" t="s">
        <v>139</v>
      </c>
      <c r="D22" s="54"/>
      <c r="E22" s="25" t="s">
        <v>33</v>
      </c>
      <c r="F22" s="26">
        <v>158</v>
      </c>
      <c r="G22" s="34" t="s">
        <v>20</v>
      </c>
      <c r="H22" s="65">
        <v>1</v>
      </c>
      <c r="I22" s="13">
        <f t="shared" si="0"/>
        <v>1</v>
      </c>
      <c r="J22" s="28" t="s">
        <v>16</v>
      </c>
      <c r="K22" s="65">
        <v>0.5</v>
      </c>
      <c r="L22" s="14">
        <f t="shared" si="1"/>
        <v>1.5</v>
      </c>
      <c r="M22" s="34" t="s">
        <v>12</v>
      </c>
      <c r="N22" s="65">
        <v>1</v>
      </c>
      <c r="O22" s="14">
        <f t="shared" si="2"/>
        <v>2.5</v>
      </c>
      <c r="P22" s="28" t="s">
        <v>21</v>
      </c>
      <c r="Q22" s="65">
        <v>0</v>
      </c>
      <c r="R22" s="14">
        <f t="shared" si="3"/>
        <v>2.5</v>
      </c>
      <c r="S22" s="34" t="s">
        <v>17</v>
      </c>
      <c r="T22" s="65">
        <v>0</v>
      </c>
      <c r="U22" s="14">
        <f t="shared" si="4"/>
        <v>2.5</v>
      </c>
      <c r="V22" s="28" t="s">
        <v>14</v>
      </c>
      <c r="W22" s="65">
        <v>0</v>
      </c>
      <c r="X22" s="14">
        <f t="shared" si="5"/>
        <v>2.5</v>
      </c>
      <c r="Z22" s="7">
        <f t="shared" si="7"/>
        <v>12.5</v>
      </c>
    </row>
    <row r="23" spans="1:26" ht="12.75">
      <c r="A23" s="1"/>
      <c r="B23" s="37">
        <v>13</v>
      </c>
      <c r="C23" s="56" t="s">
        <v>128</v>
      </c>
      <c r="D23" s="54"/>
      <c r="E23" s="56" t="s">
        <v>24</v>
      </c>
      <c r="F23" s="57">
        <v>137</v>
      </c>
      <c r="G23" s="34" t="s">
        <v>52</v>
      </c>
      <c r="H23" s="65">
        <v>1</v>
      </c>
      <c r="I23" s="13">
        <f t="shared" si="0"/>
        <v>1</v>
      </c>
      <c r="J23" s="28" t="s">
        <v>21</v>
      </c>
      <c r="K23" s="65">
        <v>0</v>
      </c>
      <c r="L23" s="14">
        <f t="shared" si="1"/>
        <v>1</v>
      </c>
      <c r="M23" s="34" t="s">
        <v>10</v>
      </c>
      <c r="N23" s="65">
        <v>0.5</v>
      </c>
      <c r="O23" s="14">
        <f t="shared" si="2"/>
        <v>1.5</v>
      </c>
      <c r="P23" s="28" t="s">
        <v>16</v>
      </c>
      <c r="Q23" s="65">
        <v>0</v>
      </c>
      <c r="R23" s="14">
        <f t="shared" si="3"/>
        <v>1.5</v>
      </c>
      <c r="S23" s="28" t="s">
        <v>12</v>
      </c>
      <c r="T23" s="65">
        <v>0</v>
      </c>
      <c r="U23" s="14">
        <f t="shared" si="4"/>
        <v>1.5</v>
      </c>
      <c r="V23" s="34" t="s">
        <v>20</v>
      </c>
      <c r="W23" s="65">
        <v>0.5</v>
      </c>
      <c r="X23" s="14">
        <f t="shared" si="5"/>
        <v>2</v>
      </c>
      <c r="Z23" s="7">
        <f t="shared" si="7"/>
        <v>10</v>
      </c>
    </row>
    <row r="24" spans="1:26" ht="12.75">
      <c r="A24" s="1"/>
      <c r="B24" s="37">
        <v>14</v>
      </c>
      <c r="C24" s="25" t="s">
        <v>127</v>
      </c>
      <c r="D24" s="54"/>
      <c r="E24" s="25" t="s">
        <v>24</v>
      </c>
      <c r="F24" s="26">
        <v>128</v>
      </c>
      <c r="G24" s="34" t="s">
        <v>17</v>
      </c>
      <c r="H24" s="65">
        <v>0</v>
      </c>
      <c r="I24" s="13">
        <f t="shared" si="0"/>
        <v>0</v>
      </c>
      <c r="J24" s="28" t="s">
        <v>29</v>
      </c>
      <c r="K24" s="65">
        <v>1</v>
      </c>
      <c r="L24" s="14">
        <f t="shared" si="1"/>
        <v>1</v>
      </c>
      <c r="M24" s="28" t="s">
        <v>15</v>
      </c>
      <c r="N24" s="65">
        <v>0</v>
      </c>
      <c r="O24" s="14">
        <f t="shared" si="2"/>
        <v>1</v>
      </c>
      <c r="P24" s="34" t="s">
        <v>20</v>
      </c>
      <c r="Q24" s="65">
        <v>0</v>
      </c>
      <c r="R24" s="14">
        <f t="shared" si="3"/>
        <v>1</v>
      </c>
      <c r="S24" s="28" t="s">
        <v>23</v>
      </c>
      <c r="T24" s="65">
        <v>0</v>
      </c>
      <c r="U24" s="14">
        <f t="shared" si="4"/>
        <v>1</v>
      </c>
      <c r="V24" s="34" t="s">
        <v>52</v>
      </c>
      <c r="W24" s="65">
        <v>1</v>
      </c>
      <c r="X24" s="14">
        <f t="shared" si="5"/>
        <v>2</v>
      </c>
      <c r="Z24" s="7">
        <f t="shared" si="7"/>
        <v>10</v>
      </c>
    </row>
    <row r="25" spans="1:26" ht="12.75">
      <c r="A25" s="1"/>
      <c r="B25" s="37">
        <v>15</v>
      </c>
      <c r="C25" s="25" t="s">
        <v>467</v>
      </c>
      <c r="D25" s="54"/>
      <c r="E25" s="25" t="s">
        <v>404</v>
      </c>
      <c r="F25" s="26">
        <v>81</v>
      </c>
      <c r="G25" s="28" t="s">
        <v>14</v>
      </c>
      <c r="H25" s="65">
        <v>0</v>
      </c>
      <c r="I25" s="13">
        <f t="shared" si="0"/>
        <v>0</v>
      </c>
      <c r="J25" s="28" t="s">
        <v>20</v>
      </c>
      <c r="K25" s="65">
        <v>1</v>
      </c>
      <c r="L25" s="14">
        <f t="shared" si="1"/>
        <v>1</v>
      </c>
      <c r="M25" s="34" t="s">
        <v>17</v>
      </c>
      <c r="N25" s="65">
        <v>0</v>
      </c>
      <c r="O25" s="14">
        <f t="shared" si="2"/>
        <v>1</v>
      </c>
      <c r="P25" s="28" t="s">
        <v>29</v>
      </c>
      <c r="Q25" s="65">
        <v>0</v>
      </c>
      <c r="R25" s="14">
        <f t="shared" si="3"/>
        <v>1</v>
      </c>
      <c r="S25" s="34" t="s">
        <v>52</v>
      </c>
      <c r="T25" s="65">
        <v>1</v>
      </c>
      <c r="U25" s="14">
        <f t="shared" si="4"/>
        <v>2</v>
      </c>
      <c r="V25" s="34" t="s">
        <v>23</v>
      </c>
      <c r="W25" s="65">
        <v>0</v>
      </c>
      <c r="X25" s="14">
        <f t="shared" si="5"/>
        <v>2</v>
      </c>
      <c r="Z25" s="7">
        <f t="shared" si="7"/>
        <v>10</v>
      </c>
    </row>
    <row r="26" spans="1:26" ht="12.75">
      <c r="A26" s="1"/>
      <c r="B26" s="37">
        <v>16</v>
      </c>
      <c r="C26" s="25" t="s">
        <v>468</v>
      </c>
      <c r="D26" s="54"/>
      <c r="E26" s="25" t="s">
        <v>404</v>
      </c>
      <c r="F26" s="26" t="s">
        <v>469</v>
      </c>
      <c r="G26" s="29" t="s">
        <v>35</v>
      </c>
      <c r="H26" s="66">
        <v>0</v>
      </c>
      <c r="I26" s="36">
        <f t="shared" si="0"/>
        <v>0</v>
      </c>
      <c r="J26" s="35" t="s">
        <v>10</v>
      </c>
      <c r="K26" s="66">
        <v>0</v>
      </c>
      <c r="L26" s="22">
        <f t="shared" si="1"/>
        <v>0</v>
      </c>
      <c r="M26" s="35" t="s">
        <v>20</v>
      </c>
      <c r="N26" s="66">
        <v>0</v>
      </c>
      <c r="O26" s="22">
        <f t="shared" si="2"/>
        <v>0</v>
      </c>
      <c r="P26" s="35" t="s">
        <v>23</v>
      </c>
      <c r="Q26" s="66">
        <v>0</v>
      </c>
      <c r="R26" s="22">
        <f t="shared" si="3"/>
        <v>0</v>
      </c>
      <c r="S26" s="29" t="s">
        <v>50</v>
      </c>
      <c r="T26" s="66">
        <v>0</v>
      </c>
      <c r="U26" s="22">
        <f t="shared" si="4"/>
        <v>0</v>
      </c>
      <c r="V26" s="29" t="s">
        <v>34</v>
      </c>
      <c r="W26" s="66">
        <v>0</v>
      </c>
      <c r="X26" s="22">
        <f t="shared" si="5"/>
        <v>0</v>
      </c>
      <c r="Z26" s="7">
        <f t="shared" si="7"/>
        <v>0</v>
      </c>
    </row>
    <row r="27" spans="7:24" ht="12.75">
      <c r="G27" s="30"/>
      <c r="H27" s="12"/>
      <c r="I27" s="18"/>
      <c r="J27" s="30"/>
      <c r="K27" s="12"/>
      <c r="L27" s="19"/>
      <c r="M27" s="63"/>
      <c r="N27" s="63"/>
      <c r="O27" s="19"/>
      <c r="P27" s="30"/>
      <c r="Q27" s="12"/>
      <c r="R27" s="19"/>
      <c r="S27" s="30"/>
      <c r="T27" s="12"/>
      <c r="U27" s="19"/>
      <c r="V27" s="30"/>
      <c r="W27" s="12"/>
      <c r="X27" s="19"/>
    </row>
    <row r="28" spans="3:24" ht="12.75">
      <c r="C28" s="3" t="s">
        <v>90</v>
      </c>
      <c r="D28" s="3"/>
      <c r="G28" s="193" t="s">
        <v>57</v>
      </c>
      <c r="H28" s="194"/>
      <c r="I28" s="194"/>
      <c r="K28" s="195" t="s">
        <v>54</v>
      </c>
      <c r="L28" s="196"/>
      <c r="M28" s="59"/>
      <c r="N28" s="197" t="s">
        <v>161</v>
      </c>
      <c r="O28" s="198"/>
      <c r="R28" s="19"/>
      <c r="S28" s="199" t="s">
        <v>25</v>
      </c>
      <c r="T28" s="200"/>
      <c r="U28" s="200"/>
      <c r="V28" s="200"/>
      <c r="W28" s="200"/>
      <c r="X28" s="201"/>
    </row>
    <row r="30" spans="7:26" ht="12.75">
      <c r="G30" s="190" t="s">
        <v>1</v>
      </c>
      <c r="H30" s="191"/>
      <c r="I30" s="192"/>
      <c r="J30" s="190" t="s">
        <v>2</v>
      </c>
      <c r="K30" s="191"/>
      <c r="L30" s="192"/>
      <c r="M30" s="190" t="s">
        <v>3</v>
      </c>
      <c r="N30" s="191"/>
      <c r="O30" s="192"/>
      <c r="P30" s="190" t="s">
        <v>4</v>
      </c>
      <c r="Q30" s="191"/>
      <c r="R30" s="192"/>
      <c r="S30" s="190" t="s">
        <v>5</v>
      </c>
      <c r="T30" s="191"/>
      <c r="U30" s="192"/>
      <c r="V30" s="190" t="s">
        <v>137</v>
      </c>
      <c r="W30" s="191"/>
      <c r="X30" s="192"/>
      <c r="Z30" s="7" t="s">
        <v>157</v>
      </c>
    </row>
    <row r="31" spans="3:24" ht="12.75">
      <c r="C31" s="8"/>
      <c r="D31" s="47"/>
      <c r="E31" s="8"/>
      <c r="F31" s="9"/>
      <c r="G31" s="27" t="s">
        <v>6</v>
      </c>
      <c r="H31" s="10" t="s">
        <v>7</v>
      </c>
      <c r="I31" s="11" t="s">
        <v>8</v>
      </c>
      <c r="J31" s="27" t="s">
        <v>6</v>
      </c>
      <c r="K31" s="10" t="s">
        <v>7</v>
      </c>
      <c r="L31" s="11" t="s">
        <v>8</v>
      </c>
      <c r="M31" s="27" t="s">
        <v>6</v>
      </c>
      <c r="N31" s="10" t="s">
        <v>7</v>
      </c>
      <c r="O31" s="11" t="s">
        <v>8</v>
      </c>
      <c r="P31" s="27" t="s">
        <v>6</v>
      </c>
      <c r="Q31" s="10" t="s">
        <v>7</v>
      </c>
      <c r="R31" s="11" t="s">
        <v>8</v>
      </c>
      <c r="S31" s="27" t="s">
        <v>6</v>
      </c>
      <c r="T31" s="10" t="s">
        <v>7</v>
      </c>
      <c r="U31" s="11" t="s">
        <v>8</v>
      </c>
      <c r="V31" s="27" t="s">
        <v>6</v>
      </c>
      <c r="W31" s="10" t="s">
        <v>7</v>
      </c>
      <c r="X31" s="11" t="s">
        <v>8</v>
      </c>
    </row>
    <row r="32" spans="1:26" ht="12.75">
      <c r="A32" s="1" t="s">
        <v>9</v>
      </c>
      <c r="B32" s="2">
        <v>1</v>
      </c>
      <c r="C32" s="56" t="s">
        <v>430</v>
      </c>
      <c r="D32" s="75"/>
      <c r="E32" s="56" t="s">
        <v>414</v>
      </c>
      <c r="F32" s="57" t="s">
        <v>158</v>
      </c>
      <c r="G32" s="28" t="s">
        <v>16</v>
      </c>
      <c r="H32" s="12" t="s">
        <v>11</v>
      </c>
      <c r="I32" s="13" t="str">
        <f aca="true" t="shared" si="8" ref="I32:I41">H32</f>
        <v>1</v>
      </c>
      <c r="J32" s="34" t="s">
        <v>20</v>
      </c>
      <c r="K32" s="12" t="s">
        <v>11</v>
      </c>
      <c r="L32" s="14">
        <f aca="true" t="shared" si="9" ref="L32:L41">(I32+K32)</f>
        <v>2</v>
      </c>
      <c r="M32" s="28" t="s">
        <v>14</v>
      </c>
      <c r="N32" s="12" t="s">
        <v>13</v>
      </c>
      <c r="O32" s="14">
        <f aca="true" t="shared" si="10" ref="O32:O41">(L32+N32)</f>
        <v>2</v>
      </c>
      <c r="P32" s="34" t="s">
        <v>17</v>
      </c>
      <c r="Q32" s="12" t="s">
        <v>11</v>
      </c>
      <c r="R32" s="14">
        <f aca="true" t="shared" si="11" ref="R32:R41">(O32+Q32)</f>
        <v>3</v>
      </c>
      <c r="S32" s="34" t="s">
        <v>21</v>
      </c>
      <c r="T32" s="12" t="s">
        <v>11</v>
      </c>
      <c r="U32" s="14">
        <f aca="true" t="shared" si="12" ref="U32:U41">(R32+T32)</f>
        <v>4</v>
      </c>
      <c r="V32" s="28" t="s">
        <v>12</v>
      </c>
      <c r="W32" s="12" t="s">
        <v>11</v>
      </c>
      <c r="X32" s="14">
        <f aca="true" t="shared" si="13" ref="X32:X41">(U32+W32)</f>
        <v>5</v>
      </c>
      <c r="Z32" s="7">
        <f aca="true" t="shared" si="14" ref="Z32:Z41">X32*5</f>
        <v>25</v>
      </c>
    </row>
    <row r="33" spans="1:26" ht="12.75">
      <c r="A33" s="1" t="s">
        <v>59</v>
      </c>
      <c r="B33" s="2">
        <v>2</v>
      </c>
      <c r="C33" s="25" t="s">
        <v>93</v>
      </c>
      <c r="D33" s="54"/>
      <c r="E33" s="25" t="s">
        <v>32</v>
      </c>
      <c r="F33" s="26">
        <v>90</v>
      </c>
      <c r="G33" s="28" t="s">
        <v>20</v>
      </c>
      <c r="H33" s="12" t="s">
        <v>11</v>
      </c>
      <c r="I33" s="13" t="str">
        <f t="shared" si="8"/>
        <v>1</v>
      </c>
      <c r="J33" s="34" t="s">
        <v>17</v>
      </c>
      <c r="K33" s="12" t="s">
        <v>19</v>
      </c>
      <c r="L33" s="14">
        <f t="shared" si="9"/>
        <v>1.5</v>
      </c>
      <c r="M33" s="28" t="s">
        <v>10</v>
      </c>
      <c r="N33" s="12" t="s">
        <v>11</v>
      </c>
      <c r="O33" s="14">
        <f t="shared" si="10"/>
        <v>2.5</v>
      </c>
      <c r="P33" s="34" t="s">
        <v>14</v>
      </c>
      <c r="Q33" s="12" t="s">
        <v>11</v>
      </c>
      <c r="R33" s="14">
        <f t="shared" si="11"/>
        <v>3.5</v>
      </c>
      <c r="S33" s="28" t="s">
        <v>11</v>
      </c>
      <c r="T33" s="12" t="s">
        <v>13</v>
      </c>
      <c r="U33" s="14">
        <f t="shared" si="12"/>
        <v>3.5</v>
      </c>
      <c r="V33" s="28" t="s">
        <v>16</v>
      </c>
      <c r="W33" s="12" t="s">
        <v>11</v>
      </c>
      <c r="X33" s="14">
        <f t="shared" si="13"/>
        <v>4.5</v>
      </c>
      <c r="Z33" s="7">
        <f t="shared" si="14"/>
        <v>22.5</v>
      </c>
    </row>
    <row r="34" spans="1:26" ht="12.75">
      <c r="A34" s="1"/>
      <c r="B34" s="2">
        <v>3</v>
      </c>
      <c r="C34" s="56" t="s">
        <v>175</v>
      </c>
      <c r="D34" s="75"/>
      <c r="E34" s="25" t="s">
        <v>37</v>
      </c>
      <c r="F34" s="26">
        <v>92</v>
      </c>
      <c r="G34" s="34" t="s">
        <v>23</v>
      </c>
      <c r="H34" s="12" t="s">
        <v>11</v>
      </c>
      <c r="I34" s="13" t="str">
        <f t="shared" si="8"/>
        <v>1</v>
      </c>
      <c r="J34" s="28" t="s">
        <v>15</v>
      </c>
      <c r="K34" s="12" t="s">
        <v>11</v>
      </c>
      <c r="L34" s="14">
        <f t="shared" si="9"/>
        <v>2</v>
      </c>
      <c r="M34" s="34" t="s">
        <v>11</v>
      </c>
      <c r="N34" s="12" t="s">
        <v>11</v>
      </c>
      <c r="O34" s="14">
        <f t="shared" si="10"/>
        <v>3</v>
      </c>
      <c r="P34" s="28" t="s">
        <v>21</v>
      </c>
      <c r="Q34" s="12" t="s">
        <v>13</v>
      </c>
      <c r="R34" s="14">
        <f t="shared" si="11"/>
        <v>3</v>
      </c>
      <c r="S34" s="34" t="s">
        <v>12</v>
      </c>
      <c r="T34" s="12" t="s">
        <v>13</v>
      </c>
      <c r="U34" s="14">
        <f t="shared" si="12"/>
        <v>3</v>
      </c>
      <c r="V34" s="28" t="s">
        <v>10</v>
      </c>
      <c r="W34" s="12" t="s">
        <v>11</v>
      </c>
      <c r="X34" s="14">
        <f t="shared" si="13"/>
        <v>4</v>
      </c>
      <c r="Z34" s="7">
        <f t="shared" si="14"/>
        <v>20</v>
      </c>
    </row>
    <row r="35" spans="1:26" ht="12.75">
      <c r="A35" s="1"/>
      <c r="B35" s="2">
        <v>4</v>
      </c>
      <c r="C35" s="25" t="s">
        <v>184</v>
      </c>
      <c r="D35" s="54"/>
      <c r="E35" s="25" t="s">
        <v>414</v>
      </c>
      <c r="F35" s="26">
        <v>42</v>
      </c>
      <c r="G35" s="34" t="s">
        <v>12</v>
      </c>
      <c r="H35" s="12" t="s">
        <v>11</v>
      </c>
      <c r="I35" s="13" t="str">
        <f t="shared" si="8"/>
        <v>1</v>
      </c>
      <c r="J35" s="28" t="s">
        <v>21</v>
      </c>
      <c r="K35" s="12" t="s">
        <v>19</v>
      </c>
      <c r="L35" s="14">
        <f t="shared" si="9"/>
        <v>1.5</v>
      </c>
      <c r="M35" s="34" t="s">
        <v>15</v>
      </c>
      <c r="N35" s="12" t="s">
        <v>11</v>
      </c>
      <c r="O35" s="14">
        <f t="shared" si="10"/>
        <v>2.5</v>
      </c>
      <c r="P35" s="28" t="s">
        <v>11</v>
      </c>
      <c r="Q35" s="12" t="s">
        <v>13</v>
      </c>
      <c r="R35" s="14">
        <f t="shared" si="11"/>
        <v>2.5</v>
      </c>
      <c r="S35" s="34" t="s">
        <v>16</v>
      </c>
      <c r="T35" s="12" t="s">
        <v>13</v>
      </c>
      <c r="U35" s="14">
        <f t="shared" si="12"/>
        <v>2.5</v>
      </c>
      <c r="V35" s="34" t="s">
        <v>23</v>
      </c>
      <c r="W35" s="12" t="s">
        <v>11</v>
      </c>
      <c r="X35" s="14">
        <f t="shared" si="13"/>
        <v>3.5</v>
      </c>
      <c r="Z35" s="7">
        <f t="shared" si="14"/>
        <v>17.5</v>
      </c>
    </row>
    <row r="36" spans="1:26" ht="12.75">
      <c r="A36" s="1"/>
      <c r="B36" s="2">
        <v>5</v>
      </c>
      <c r="C36" s="25" t="s">
        <v>91</v>
      </c>
      <c r="D36" s="54"/>
      <c r="E36" s="25" t="s">
        <v>22</v>
      </c>
      <c r="F36" s="26">
        <v>94</v>
      </c>
      <c r="G36" s="28" t="s">
        <v>17</v>
      </c>
      <c r="H36" s="12" t="s">
        <v>13</v>
      </c>
      <c r="I36" s="13" t="str">
        <f t="shared" si="8"/>
        <v>0</v>
      </c>
      <c r="J36" s="34" t="s">
        <v>16</v>
      </c>
      <c r="K36" s="12" t="s">
        <v>11</v>
      </c>
      <c r="L36" s="14">
        <f t="shared" si="9"/>
        <v>1</v>
      </c>
      <c r="M36" s="28" t="s">
        <v>23</v>
      </c>
      <c r="N36" s="12" t="s">
        <v>11</v>
      </c>
      <c r="O36" s="14">
        <f t="shared" si="10"/>
        <v>2</v>
      </c>
      <c r="P36" s="34" t="s">
        <v>10</v>
      </c>
      <c r="Q36" s="12" t="s">
        <v>19</v>
      </c>
      <c r="R36" s="14">
        <f t="shared" si="11"/>
        <v>2.5</v>
      </c>
      <c r="S36" s="28" t="s">
        <v>14</v>
      </c>
      <c r="T36" s="12" t="s">
        <v>11</v>
      </c>
      <c r="U36" s="14">
        <f t="shared" si="12"/>
        <v>3.5</v>
      </c>
      <c r="V36" s="34" t="s">
        <v>11</v>
      </c>
      <c r="W36" s="12" t="s">
        <v>13</v>
      </c>
      <c r="X36" s="14">
        <f t="shared" si="13"/>
        <v>3.5</v>
      </c>
      <c r="Z36" s="7">
        <f t="shared" si="14"/>
        <v>17.5</v>
      </c>
    </row>
    <row r="37" spans="1:26" ht="12.75">
      <c r="A37" s="1"/>
      <c r="B37" s="2">
        <v>6</v>
      </c>
      <c r="C37" s="25" t="s">
        <v>470</v>
      </c>
      <c r="D37" s="54" t="s">
        <v>155</v>
      </c>
      <c r="E37" s="25" t="s">
        <v>22</v>
      </c>
      <c r="F37" s="26">
        <v>47</v>
      </c>
      <c r="G37" s="34" t="s">
        <v>11</v>
      </c>
      <c r="H37" s="12" t="s">
        <v>13</v>
      </c>
      <c r="I37" s="13" t="str">
        <f t="shared" si="8"/>
        <v>0</v>
      </c>
      <c r="J37" s="28" t="s">
        <v>12</v>
      </c>
      <c r="K37" s="12" t="s">
        <v>13</v>
      </c>
      <c r="L37" s="14">
        <f t="shared" si="9"/>
        <v>0</v>
      </c>
      <c r="M37" s="34" t="s">
        <v>20</v>
      </c>
      <c r="N37" s="12" t="s">
        <v>11</v>
      </c>
      <c r="O37" s="14">
        <f t="shared" si="10"/>
        <v>1</v>
      </c>
      <c r="P37" s="28" t="s">
        <v>15</v>
      </c>
      <c r="Q37" s="12" t="s">
        <v>11</v>
      </c>
      <c r="R37" s="14">
        <f t="shared" si="11"/>
        <v>2</v>
      </c>
      <c r="S37" s="28" t="s">
        <v>17</v>
      </c>
      <c r="T37" s="12" t="s">
        <v>11</v>
      </c>
      <c r="U37" s="14">
        <f t="shared" si="12"/>
        <v>3</v>
      </c>
      <c r="V37" s="34" t="s">
        <v>21</v>
      </c>
      <c r="W37" s="12" t="s">
        <v>13</v>
      </c>
      <c r="X37" s="14">
        <f t="shared" si="13"/>
        <v>3</v>
      </c>
      <c r="Z37" s="7">
        <f t="shared" si="14"/>
        <v>15</v>
      </c>
    </row>
    <row r="38" spans="1:26" ht="12.75">
      <c r="A38" s="1"/>
      <c r="B38" s="2">
        <v>7</v>
      </c>
      <c r="C38" s="25" t="s">
        <v>186</v>
      </c>
      <c r="D38" s="54" t="s">
        <v>155</v>
      </c>
      <c r="E38" s="68" t="s">
        <v>22</v>
      </c>
      <c r="F38" s="26">
        <v>48</v>
      </c>
      <c r="G38" s="28" t="s">
        <v>10</v>
      </c>
      <c r="H38" s="12" t="s">
        <v>11</v>
      </c>
      <c r="I38" s="13" t="str">
        <f t="shared" si="8"/>
        <v>1</v>
      </c>
      <c r="J38" s="34" t="s">
        <v>14</v>
      </c>
      <c r="K38" s="12" t="s">
        <v>13</v>
      </c>
      <c r="L38" s="14">
        <f t="shared" si="9"/>
        <v>1</v>
      </c>
      <c r="M38" s="28" t="s">
        <v>17</v>
      </c>
      <c r="N38" s="12" t="s">
        <v>13</v>
      </c>
      <c r="O38" s="14">
        <f t="shared" si="10"/>
        <v>1</v>
      </c>
      <c r="P38" s="34" t="s">
        <v>16</v>
      </c>
      <c r="Q38" s="12" t="s">
        <v>13</v>
      </c>
      <c r="R38" s="14">
        <f t="shared" si="11"/>
        <v>1</v>
      </c>
      <c r="S38" s="28" t="s">
        <v>23</v>
      </c>
      <c r="T38" s="12" t="s">
        <v>11</v>
      </c>
      <c r="U38" s="14">
        <f t="shared" si="12"/>
        <v>2</v>
      </c>
      <c r="V38" s="28" t="s">
        <v>20</v>
      </c>
      <c r="W38" s="12" t="s">
        <v>11</v>
      </c>
      <c r="X38" s="14">
        <f t="shared" si="13"/>
        <v>3</v>
      </c>
      <c r="Z38" s="7">
        <f t="shared" si="14"/>
        <v>15</v>
      </c>
    </row>
    <row r="39" spans="1:26" ht="12.75">
      <c r="A39" s="1"/>
      <c r="B39" s="2">
        <v>8</v>
      </c>
      <c r="C39" s="25" t="s">
        <v>178</v>
      </c>
      <c r="D39" s="54"/>
      <c r="E39" s="25" t="s">
        <v>24</v>
      </c>
      <c r="F39" s="26">
        <v>77</v>
      </c>
      <c r="G39" s="34" t="s">
        <v>15</v>
      </c>
      <c r="H39" s="12" t="s">
        <v>13</v>
      </c>
      <c r="I39" s="13" t="str">
        <f t="shared" si="8"/>
        <v>0</v>
      </c>
      <c r="J39" s="28" t="s">
        <v>23</v>
      </c>
      <c r="K39" s="12" t="s">
        <v>11</v>
      </c>
      <c r="L39" s="14">
        <f t="shared" si="9"/>
        <v>1</v>
      </c>
      <c r="M39" s="34" t="s">
        <v>21</v>
      </c>
      <c r="N39" s="12" t="s">
        <v>13</v>
      </c>
      <c r="O39" s="14">
        <f t="shared" si="10"/>
        <v>1</v>
      </c>
      <c r="P39" s="28" t="s">
        <v>12</v>
      </c>
      <c r="Q39" s="12" t="s">
        <v>19</v>
      </c>
      <c r="R39" s="14">
        <f t="shared" si="11"/>
        <v>1.5</v>
      </c>
      <c r="S39" s="34" t="s">
        <v>20</v>
      </c>
      <c r="T39" s="12" t="s">
        <v>11</v>
      </c>
      <c r="U39" s="14">
        <f t="shared" si="12"/>
        <v>2.5</v>
      </c>
      <c r="V39" s="34" t="s">
        <v>14</v>
      </c>
      <c r="W39" s="12" t="s">
        <v>13</v>
      </c>
      <c r="X39" s="14">
        <f t="shared" si="13"/>
        <v>2.5</v>
      </c>
      <c r="Z39" s="7">
        <f t="shared" si="14"/>
        <v>12.5</v>
      </c>
    </row>
    <row r="40" spans="1:26" ht="12.75">
      <c r="A40" s="1"/>
      <c r="B40" s="2">
        <v>9</v>
      </c>
      <c r="C40" s="56" t="s">
        <v>351</v>
      </c>
      <c r="D40" s="54" t="s">
        <v>155</v>
      </c>
      <c r="E40" s="68" t="s">
        <v>22</v>
      </c>
      <c r="F40" s="54" t="s">
        <v>337</v>
      </c>
      <c r="G40" s="28" t="s">
        <v>14</v>
      </c>
      <c r="H40" s="12" t="s">
        <v>13</v>
      </c>
      <c r="I40" s="13" t="str">
        <f t="shared" si="8"/>
        <v>0</v>
      </c>
      <c r="J40" s="34" t="s">
        <v>10</v>
      </c>
      <c r="K40" s="12" t="s">
        <v>13</v>
      </c>
      <c r="L40" s="14">
        <f t="shared" si="9"/>
        <v>0</v>
      </c>
      <c r="M40" s="34" t="s">
        <v>12</v>
      </c>
      <c r="N40" s="12" t="s">
        <v>13</v>
      </c>
      <c r="O40" s="14">
        <f t="shared" si="10"/>
        <v>0</v>
      </c>
      <c r="P40" s="28" t="s">
        <v>20</v>
      </c>
      <c r="Q40" s="12" t="s">
        <v>11</v>
      </c>
      <c r="R40" s="14">
        <f t="shared" si="11"/>
        <v>1</v>
      </c>
      <c r="S40" s="34" t="s">
        <v>15</v>
      </c>
      <c r="T40" s="12" t="s">
        <v>13</v>
      </c>
      <c r="U40" s="14">
        <f t="shared" si="12"/>
        <v>1</v>
      </c>
      <c r="V40" s="28" t="s">
        <v>17</v>
      </c>
      <c r="W40" s="12" t="s">
        <v>13</v>
      </c>
      <c r="X40" s="14">
        <f t="shared" si="13"/>
        <v>1</v>
      </c>
      <c r="Z40" s="7">
        <f t="shared" si="14"/>
        <v>5</v>
      </c>
    </row>
    <row r="41" spans="1:26" ht="12.75">
      <c r="A41" s="1"/>
      <c r="B41" s="2">
        <v>10</v>
      </c>
      <c r="C41" s="25" t="s">
        <v>471</v>
      </c>
      <c r="D41" s="54" t="s">
        <v>155</v>
      </c>
      <c r="E41" s="25" t="s">
        <v>22</v>
      </c>
      <c r="F41" s="26" t="s">
        <v>337</v>
      </c>
      <c r="G41" s="35" t="s">
        <v>21</v>
      </c>
      <c r="H41" s="21" t="s">
        <v>13</v>
      </c>
      <c r="I41" s="36" t="str">
        <f t="shared" si="8"/>
        <v>0</v>
      </c>
      <c r="J41" s="29" t="s">
        <v>11</v>
      </c>
      <c r="K41" s="21" t="s">
        <v>13</v>
      </c>
      <c r="L41" s="22">
        <f t="shared" si="9"/>
        <v>0</v>
      </c>
      <c r="M41" s="29" t="s">
        <v>16</v>
      </c>
      <c r="N41" s="21" t="s">
        <v>13</v>
      </c>
      <c r="O41" s="22">
        <f t="shared" si="10"/>
        <v>0</v>
      </c>
      <c r="P41" s="35" t="s">
        <v>23</v>
      </c>
      <c r="Q41" s="21" t="s">
        <v>13</v>
      </c>
      <c r="R41" s="22">
        <f t="shared" si="11"/>
        <v>0</v>
      </c>
      <c r="S41" s="29" t="s">
        <v>10</v>
      </c>
      <c r="T41" s="21" t="s">
        <v>13</v>
      </c>
      <c r="U41" s="22">
        <f t="shared" si="12"/>
        <v>0</v>
      </c>
      <c r="V41" s="35" t="s">
        <v>15</v>
      </c>
      <c r="W41" s="21" t="s">
        <v>13</v>
      </c>
      <c r="X41" s="22">
        <f t="shared" si="13"/>
        <v>0</v>
      </c>
      <c r="Z41" s="7">
        <f t="shared" si="14"/>
        <v>0</v>
      </c>
    </row>
  </sheetData>
  <mergeCells count="21">
    <mergeCell ref="A1:Z3"/>
    <mergeCell ref="S30:U30"/>
    <mergeCell ref="V30:X30"/>
    <mergeCell ref="G30:I30"/>
    <mergeCell ref="J30:L30"/>
    <mergeCell ref="M30:O30"/>
    <mergeCell ref="P30:R30"/>
    <mergeCell ref="S9:U9"/>
    <mergeCell ref="V9:X9"/>
    <mergeCell ref="G28:I28"/>
    <mergeCell ref="K28:L28"/>
    <mergeCell ref="N28:O28"/>
    <mergeCell ref="S28:X28"/>
    <mergeCell ref="G9:I9"/>
    <mergeCell ref="J9:L9"/>
    <mergeCell ref="M9:O9"/>
    <mergeCell ref="P9:R9"/>
    <mergeCell ref="G7:I7"/>
    <mergeCell ref="K7:L7"/>
    <mergeCell ref="N7:O7"/>
    <mergeCell ref="S7:X7"/>
  </mergeCells>
  <printOptions horizontalCentered="1" verticalCentered="1"/>
  <pageMargins left="0" right="0" top="0" bottom="0" header="0" footer="0"/>
  <pageSetup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51"/>
  <sheetViews>
    <sheetView workbookViewId="0" topLeftCell="A1">
      <selection activeCell="A1" sqref="A1"/>
    </sheetView>
  </sheetViews>
  <sheetFormatPr defaultColWidth="9.140625" defaultRowHeight="12.75"/>
  <cols>
    <col min="1" max="1" width="6.421875" style="38" bestFit="1" customWidth="1"/>
    <col min="2" max="2" width="5.140625" style="38" customWidth="1"/>
    <col min="3" max="3" width="26.28125" style="4" customWidth="1"/>
    <col min="4" max="4" width="3.140625" style="7" customWidth="1"/>
    <col min="5" max="5" width="20.7109375" style="4" bestFit="1" customWidth="1"/>
    <col min="6" max="6" width="5.140625" style="5" customWidth="1"/>
    <col min="7" max="7" width="9.140625" style="7" customWidth="1"/>
    <col min="8" max="8" width="9.28125" style="7" bestFit="1" customWidth="1"/>
  </cols>
  <sheetData>
    <row r="2" spans="3:4" ht="12.75">
      <c r="C2" s="3" t="s">
        <v>0</v>
      </c>
      <c r="D2" s="3"/>
    </row>
    <row r="4" ht="12.75">
      <c r="H4" s="7" t="s">
        <v>499</v>
      </c>
    </row>
    <row r="5" spans="3:6" ht="12.75">
      <c r="C5" s="8"/>
      <c r="D5" s="47"/>
      <c r="E5" s="8"/>
      <c r="F5" s="9"/>
    </row>
    <row r="6" spans="1:8" ht="12.75">
      <c r="A6" s="1"/>
      <c r="B6" s="37">
        <v>1</v>
      </c>
      <c r="C6" s="25" t="s">
        <v>463</v>
      </c>
      <c r="D6" s="54"/>
      <c r="E6" s="25" t="s">
        <v>18</v>
      </c>
      <c r="F6" s="54">
        <v>200</v>
      </c>
      <c r="G6" s="7">
        <v>4</v>
      </c>
      <c r="H6" s="7">
        <f>G6*10</f>
        <v>40</v>
      </c>
    </row>
    <row r="7" spans="1:8" ht="12.75">
      <c r="A7" s="1"/>
      <c r="B7" s="37">
        <v>2</v>
      </c>
      <c r="C7" s="25" t="s">
        <v>38</v>
      </c>
      <c r="D7" s="54"/>
      <c r="E7" s="25" t="s">
        <v>18</v>
      </c>
      <c r="F7" s="26">
        <v>184</v>
      </c>
      <c r="G7" s="7">
        <v>4</v>
      </c>
      <c r="H7" s="7">
        <f aca="true" t="shared" si="0" ref="H7:H51">G7*10</f>
        <v>40</v>
      </c>
    </row>
    <row r="8" spans="1:8" ht="12.75">
      <c r="A8" s="1"/>
      <c r="B8" s="37">
        <v>3</v>
      </c>
      <c r="C8" s="25" t="s">
        <v>168</v>
      </c>
      <c r="D8" s="54"/>
      <c r="E8" s="25" t="s">
        <v>33</v>
      </c>
      <c r="F8" s="26">
        <v>197</v>
      </c>
      <c r="G8" s="7">
        <v>3.5</v>
      </c>
      <c r="H8" s="7">
        <f t="shared" si="0"/>
        <v>35</v>
      </c>
    </row>
    <row r="9" spans="1:8" ht="12.75">
      <c r="A9" s="1"/>
      <c r="B9" s="37">
        <v>4</v>
      </c>
      <c r="C9" s="25" t="s">
        <v>299</v>
      </c>
      <c r="D9" s="54"/>
      <c r="E9" s="25" t="s">
        <v>33</v>
      </c>
      <c r="F9" s="26" t="s">
        <v>500</v>
      </c>
      <c r="G9" s="7">
        <v>3.5</v>
      </c>
      <c r="H9" s="7">
        <f t="shared" si="0"/>
        <v>35</v>
      </c>
    </row>
    <row r="10" spans="1:8" ht="12.75">
      <c r="A10" s="1"/>
      <c r="B10" s="37">
        <v>5</v>
      </c>
      <c r="C10" s="25" t="s">
        <v>36</v>
      </c>
      <c r="D10" s="54"/>
      <c r="E10" s="25" t="s">
        <v>37</v>
      </c>
      <c r="F10" s="26">
        <v>175</v>
      </c>
      <c r="G10" s="7">
        <v>3</v>
      </c>
      <c r="H10" s="7">
        <f t="shared" si="0"/>
        <v>30</v>
      </c>
    </row>
    <row r="11" spans="1:8" ht="12.75">
      <c r="A11" s="1"/>
      <c r="B11" s="37">
        <v>6</v>
      </c>
      <c r="C11" s="25" t="s">
        <v>139</v>
      </c>
      <c r="D11" s="54"/>
      <c r="E11" s="25" t="s">
        <v>33</v>
      </c>
      <c r="F11" s="26">
        <v>158</v>
      </c>
      <c r="G11" s="7">
        <v>3</v>
      </c>
      <c r="H11" s="7">
        <f t="shared" si="0"/>
        <v>30</v>
      </c>
    </row>
    <row r="12" spans="1:8" ht="12.75">
      <c r="A12" s="1"/>
      <c r="B12" s="37">
        <v>7</v>
      </c>
      <c r="C12" s="25" t="s">
        <v>43</v>
      </c>
      <c r="D12" s="54"/>
      <c r="E12" s="25" t="s">
        <v>33</v>
      </c>
      <c r="F12" s="26">
        <v>160</v>
      </c>
      <c r="G12" s="7">
        <v>2.5</v>
      </c>
      <c r="H12" s="7">
        <f t="shared" si="0"/>
        <v>25</v>
      </c>
    </row>
    <row r="13" spans="1:8" ht="12.75">
      <c r="A13" s="1"/>
      <c r="B13" s="37">
        <v>8</v>
      </c>
      <c r="C13" s="56" t="s">
        <v>128</v>
      </c>
      <c r="D13" s="54"/>
      <c r="E13" s="56" t="s">
        <v>24</v>
      </c>
      <c r="F13" s="57">
        <v>137</v>
      </c>
      <c r="G13" s="7">
        <v>2.5</v>
      </c>
      <c r="H13" s="7">
        <f t="shared" si="0"/>
        <v>25</v>
      </c>
    </row>
    <row r="14" spans="1:8" ht="12.75">
      <c r="A14" s="1"/>
      <c r="B14" s="37">
        <v>9</v>
      </c>
      <c r="C14" s="25" t="s">
        <v>465</v>
      </c>
      <c r="D14" s="54"/>
      <c r="E14" s="25" t="s">
        <v>414</v>
      </c>
      <c r="F14" s="54" t="s">
        <v>466</v>
      </c>
      <c r="G14" s="7">
        <v>2.5</v>
      </c>
      <c r="H14" s="7">
        <f t="shared" si="0"/>
        <v>25</v>
      </c>
    </row>
    <row r="15" spans="1:8" ht="12.75">
      <c r="A15" s="1"/>
      <c r="B15" s="37">
        <v>10</v>
      </c>
      <c r="C15" s="56" t="s">
        <v>142</v>
      </c>
      <c r="D15" s="75"/>
      <c r="E15" s="56" t="s">
        <v>33</v>
      </c>
      <c r="F15" s="57">
        <v>130</v>
      </c>
      <c r="G15" s="7">
        <v>2.5</v>
      </c>
      <c r="H15" s="7">
        <f t="shared" si="0"/>
        <v>25</v>
      </c>
    </row>
    <row r="16" spans="1:8" ht="12.75">
      <c r="A16" s="1"/>
      <c r="B16" s="37">
        <v>11</v>
      </c>
      <c r="C16" s="56" t="s">
        <v>140</v>
      </c>
      <c r="D16" s="75"/>
      <c r="E16" s="56" t="s">
        <v>22</v>
      </c>
      <c r="F16" s="57">
        <v>122</v>
      </c>
      <c r="G16" s="7">
        <v>2.5</v>
      </c>
      <c r="H16" s="7">
        <f t="shared" si="0"/>
        <v>25</v>
      </c>
    </row>
    <row r="17" spans="1:8" ht="12.75">
      <c r="A17" s="1"/>
      <c r="B17" s="37">
        <v>12</v>
      </c>
      <c r="C17" s="25" t="s">
        <v>468</v>
      </c>
      <c r="D17" s="54"/>
      <c r="E17" s="25" t="s">
        <v>404</v>
      </c>
      <c r="F17" s="26" t="s">
        <v>469</v>
      </c>
      <c r="G17" s="7">
        <v>2.5</v>
      </c>
      <c r="H17" s="7">
        <f t="shared" si="0"/>
        <v>25</v>
      </c>
    </row>
    <row r="18" spans="1:8" ht="12.75">
      <c r="A18" s="1"/>
      <c r="B18" s="37">
        <v>13</v>
      </c>
      <c r="C18" s="25" t="s">
        <v>63</v>
      </c>
      <c r="D18" s="54"/>
      <c r="E18" s="25" t="s">
        <v>64</v>
      </c>
      <c r="F18" s="26">
        <v>134</v>
      </c>
      <c r="G18" s="7">
        <v>2</v>
      </c>
      <c r="H18" s="7">
        <f t="shared" si="0"/>
        <v>20</v>
      </c>
    </row>
    <row r="19" spans="1:8" ht="12.75">
      <c r="A19" s="1"/>
      <c r="B19" s="37">
        <v>14</v>
      </c>
      <c r="C19" s="25" t="s">
        <v>306</v>
      </c>
      <c r="D19" s="54"/>
      <c r="E19" s="25" t="s">
        <v>22</v>
      </c>
      <c r="F19" s="26">
        <v>132</v>
      </c>
      <c r="G19" s="7">
        <v>2</v>
      </c>
      <c r="H19" s="7">
        <f t="shared" si="0"/>
        <v>20</v>
      </c>
    </row>
    <row r="20" spans="1:8" ht="12.75">
      <c r="A20" s="1"/>
      <c r="B20" s="37">
        <v>15</v>
      </c>
      <c r="C20" s="68" t="s">
        <v>89</v>
      </c>
      <c r="D20" s="54"/>
      <c r="E20" s="68" t="s">
        <v>30</v>
      </c>
      <c r="F20" s="54">
        <v>102</v>
      </c>
      <c r="G20" s="7">
        <v>2</v>
      </c>
      <c r="H20" s="7">
        <f t="shared" si="0"/>
        <v>20</v>
      </c>
    </row>
    <row r="21" spans="1:8" ht="12.75">
      <c r="A21" s="1"/>
      <c r="B21" s="37">
        <v>16</v>
      </c>
      <c r="C21" s="25" t="s">
        <v>349</v>
      </c>
      <c r="D21" s="54"/>
      <c r="E21" s="25" t="s">
        <v>33</v>
      </c>
      <c r="F21" s="26">
        <v>146</v>
      </c>
      <c r="G21" s="7">
        <v>1.5</v>
      </c>
      <c r="H21" s="7">
        <f t="shared" si="0"/>
        <v>15</v>
      </c>
    </row>
    <row r="22" spans="1:8" ht="12.75">
      <c r="A22" s="1"/>
      <c r="B22" s="37">
        <v>17</v>
      </c>
      <c r="C22" s="56" t="s">
        <v>27</v>
      </c>
      <c r="D22" s="75"/>
      <c r="E22" s="25" t="s">
        <v>28</v>
      </c>
      <c r="F22" s="26">
        <v>134</v>
      </c>
      <c r="G22" s="7">
        <v>1.5</v>
      </c>
      <c r="H22" s="7">
        <f t="shared" si="0"/>
        <v>15</v>
      </c>
    </row>
    <row r="23" spans="1:8" ht="12.75">
      <c r="A23" s="1"/>
      <c r="B23" s="37">
        <v>18</v>
      </c>
      <c r="C23" s="25" t="s">
        <v>271</v>
      </c>
      <c r="D23" s="54"/>
      <c r="E23" s="25" t="s">
        <v>18</v>
      </c>
      <c r="F23" s="26">
        <v>116</v>
      </c>
      <c r="G23" s="7">
        <v>1</v>
      </c>
      <c r="H23" s="7">
        <f t="shared" si="0"/>
        <v>10</v>
      </c>
    </row>
    <row r="24" spans="1:8" ht="12.75">
      <c r="A24" s="1"/>
      <c r="B24" s="37">
        <v>19</v>
      </c>
      <c r="C24" s="56" t="s">
        <v>67</v>
      </c>
      <c r="D24" s="75"/>
      <c r="E24" s="56" t="s">
        <v>24</v>
      </c>
      <c r="F24" s="57">
        <v>137</v>
      </c>
      <c r="G24" s="7">
        <v>0.5</v>
      </c>
      <c r="H24" s="7">
        <f t="shared" si="0"/>
        <v>5</v>
      </c>
    </row>
    <row r="25" spans="1:8" ht="12.75">
      <c r="A25" s="1"/>
      <c r="B25" s="37">
        <v>20</v>
      </c>
      <c r="C25" s="25" t="s">
        <v>153</v>
      </c>
      <c r="D25" s="54"/>
      <c r="E25" s="25" t="s">
        <v>24</v>
      </c>
      <c r="F25" s="26">
        <v>119</v>
      </c>
      <c r="G25" s="7">
        <v>0.5</v>
      </c>
      <c r="H25" s="7">
        <f t="shared" si="0"/>
        <v>5</v>
      </c>
    </row>
    <row r="27" spans="3:4" ht="12.75">
      <c r="C27" s="3" t="s">
        <v>90</v>
      </c>
      <c r="D27" s="3"/>
    </row>
    <row r="29" ht="12.75">
      <c r="H29" s="7" t="s">
        <v>499</v>
      </c>
    </row>
    <row r="30" spans="3:6" ht="12.75">
      <c r="C30" s="8"/>
      <c r="D30" s="47"/>
      <c r="E30" s="8"/>
      <c r="F30" s="9"/>
    </row>
    <row r="31" spans="1:8" ht="12.75">
      <c r="A31" s="1"/>
      <c r="B31" s="2">
        <v>1</v>
      </c>
      <c r="C31" s="56" t="s">
        <v>501</v>
      </c>
      <c r="D31" s="75"/>
      <c r="E31" s="56" t="s">
        <v>32</v>
      </c>
      <c r="F31" s="57">
        <v>111</v>
      </c>
      <c r="G31" s="7">
        <v>4.5</v>
      </c>
      <c r="H31" s="7">
        <f t="shared" si="0"/>
        <v>45</v>
      </c>
    </row>
    <row r="32" spans="1:8" ht="12.75">
      <c r="A32" s="1"/>
      <c r="B32" s="2">
        <v>2</v>
      </c>
      <c r="C32" s="25" t="s">
        <v>502</v>
      </c>
      <c r="D32" s="54"/>
      <c r="E32" s="25" t="s">
        <v>37</v>
      </c>
      <c r="F32" s="26">
        <v>121</v>
      </c>
      <c r="G32" s="7">
        <v>3.5</v>
      </c>
      <c r="H32" s="7">
        <f t="shared" si="0"/>
        <v>35</v>
      </c>
    </row>
    <row r="33" spans="1:8" ht="12.75">
      <c r="A33" s="1"/>
      <c r="B33" s="2">
        <v>3</v>
      </c>
      <c r="C33" s="25" t="s">
        <v>93</v>
      </c>
      <c r="D33" s="54"/>
      <c r="E33" s="25" t="s">
        <v>32</v>
      </c>
      <c r="F33" s="26">
        <v>90</v>
      </c>
      <c r="G33" s="7">
        <v>3.5</v>
      </c>
      <c r="H33" s="7">
        <f t="shared" si="0"/>
        <v>35</v>
      </c>
    </row>
    <row r="34" spans="1:8" ht="12.75">
      <c r="A34" s="1"/>
      <c r="B34" s="2">
        <v>4</v>
      </c>
      <c r="C34" s="56" t="s">
        <v>87</v>
      </c>
      <c r="D34" s="75"/>
      <c r="E34" s="25" t="s">
        <v>28</v>
      </c>
      <c r="F34" s="26">
        <v>89</v>
      </c>
      <c r="G34" s="7">
        <v>3.5</v>
      </c>
      <c r="H34" s="7">
        <f t="shared" si="0"/>
        <v>35</v>
      </c>
    </row>
    <row r="35" spans="1:8" ht="12.75">
      <c r="A35" s="1"/>
      <c r="B35" s="2">
        <v>5</v>
      </c>
      <c r="C35" s="25" t="s">
        <v>207</v>
      </c>
      <c r="D35" s="54"/>
      <c r="E35" s="25" t="s">
        <v>37</v>
      </c>
      <c r="F35" s="26">
        <v>119</v>
      </c>
      <c r="G35" s="7">
        <v>3</v>
      </c>
      <c r="H35" s="7">
        <f t="shared" si="0"/>
        <v>30</v>
      </c>
    </row>
    <row r="36" spans="1:8" ht="12.75">
      <c r="A36" s="1"/>
      <c r="B36" s="2">
        <v>6</v>
      </c>
      <c r="C36" s="25" t="s">
        <v>503</v>
      </c>
      <c r="D36" s="54"/>
      <c r="E36" s="25" t="s">
        <v>32</v>
      </c>
      <c r="F36" s="26">
        <v>107</v>
      </c>
      <c r="G36" s="7">
        <v>3</v>
      </c>
      <c r="H36" s="7">
        <f t="shared" si="0"/>
        <v>30</v>
      </c>
    </row>
    <row r="37" spans="1:8" ht="12.75">
      <c r="A37" s="1"/>
      <c r="B37" s="2">
        <v>7</v>
      </c>
      <c r="C37" s="25" t="s">
        <v>147</v>
      </c>
      <c r="D37" s="54"/>
      <c r="E37" s="25" t="s">
        <v>24</v>
      </c>
      <c r="F37" s="26">
        <v>99</v>
      </c>
      <c r="G37" s="7">
        <v>3</v>
      </c>
      <c r="H37" s="7">
        <f t="shared" si="0"/>
        <v>30</v>
      </c>
    </row>
    <row r="38" spans="1:8" ht="12.75">
      <c r="A38" s="1"/>
      <c r="B38" s="2">
        <v>8</v>
      </c>
      <c r="C38" s="25" t="s">
        <v>91</v>
      </c>
      <c r="D38" s="54"/>
      <c r="E38" s="25" t="s">
        <v>22</v>
      </c>
      <c r="F38" s="26">
        <v>94</v>
      </c>
      <c r="G38" s="7">
        <v>3</v>
      </c>
      <c r="H38" s="7">
        <f t="shared" si="0"/>
        <v>30</v>
      </c>
    </row>
    <row r="39" spans="1:8" ht="12.75">
      <c r="A39" s="1"/>
      <c r="B39" s="2">
        <v>9</v>
      </c>
      <c r="C39" s="25" t="s">
        <v>176</v>
      </c>
      <c r="D39" s="54"/>
      <c r="E39" s="25" t="s">
        <v>33</v>
      </c>
      <c r="F39" s="26">
        <v>86</v>
      </c>
      <c r="G39" s="7">
        <v>3</v>
      </c>
      <c r="H39" s="7">
        <f t="shared" si="0"/>
        <v>30</v>
      </c>
    </row>
    <row r="40" spans="1:8" ht="12.75">
      <c r="A40" s="1"/>
      <c r="B40" s="2">
        <v>10</v>
      </c>
      <c r="C40" s="56" t="s">
        <v>175</v>
      </c>
      <c r="D40" s="75"/>
      <c r="E40" s="25" t="s">
        <v>37</v>
      </c>
      <c r="F40" s="26">
        <v>92</v>
      </c>
      <c r="G40" s="7">
        <v>3</v>
      </c>
      <c r="H40" s="7">
        <f t="shared" si="0"/>
        <v>30</v>
      </c>
    </row>
    <row r="41" spans="1:8" ht="12.75">
      <c r="A41" s="1"/>
      <c r="B41" s="2">
        <v>11</v>
      </c>
      <c r="C41" s="56" t="s">
        <v>430</v>
      </c>
      <c r="D41" s="75"/>
      <c r="E41" s="56" t="s">
        <v>414</v>
      </c>
      <c r="F41" s="57" t="s">
        <v>158</v>
      </c>
      <c r="G41" s="7">
        <v>3</v>
      </c>
      <c r="H41" s="7">
        <f t="shared" si="0"/>
        <v>30</v>
      </c>
    </row>
    <row r="42" spans="1:8" ht="12.75">
      <c r="A42" s="1"/>
      <c r="B42" s="2">
        <v>12</v>
      </c>
      <c r="C42" s="25" t="s">
        <v>94</v>
      </c>
      <c r="D42" s="54"/>
      <c r="E42" s="25" t="s">
        <v>173</v>
      </c>
      <c r="F42" s="26">
        <v>82</v>
      </c>
      <c r="G42" s="7">
        <v>2.5</v>
      </c>
      <c r="H42" s="7">
        <f t="shared" si="0"/>
        <v>25</v>
      </c>
    </row>
    <row r="43" spans="1:8" ht="12.75">
      <c r="A43" s="1"/>
      <c r="B43" s="2">
        <v>13</v>
      </c>
      <c r="C43" s="25" t="s">
        <v>178</v>
      </c>
      <c r="D43" s="54"/>
      <c r="E43" s="25" t="s">
        <v>24</v>
      </c>
      <c r="F43" s="26">
        <v>77</v>
      </c>
      <c r="G43" s="7">
        <v>2.5</v>
      </c>
      <c r="H43" s="7">
        <f t="shared" si="0"/>
        <v>25</v>
      </c>
    </row>
    <row r="44" spans="1:8" ht="12.75">
      <c r="A44" s="1"/>
      <c r="B44" s="2">
        <v>14</v>
      </c>
      <c r="C44" s="25" t="s">
        <v>504</v>
      </c>
      <c r="D44" s="54"/>
      <c r="E44" s="25" t="s">
        <v>505</v>
      </c>
      <c r="F44" s="26" t="s">
        <v>506</v>
      </c>
      <c r="G44" s="7">
        <v>2.5</v>
      </c>
      <c r="H44" s="7">
        <f t="shared" si="0"/>
        <v>25</v>
      </c>
    </row>
    <row r="45" spans="1:8" ht="12.75">
      <c r="A45" s="1"/>
      <c r="B45" s="2">
        <v>15</v>
      </c>
      <c r="C45" s="25" t="s">
        <v>184</v>
      </c>
      <c r="D45" s="54"/>
      <c r="E45" s="25" t="s">
        <v>414</v>
      </c>
      <c r="F45" s="26">
        <v>42</v>
      </c>
      <c r="G45" s="7">
        <v>2.5</v>
      </c>
      <c r="H45" s="7">
        <f t="shared" si="0"/>
        <v>25</v>
      </c>
    </row>
    <row r="46" spans="1:8" ht="12.75">
      <c r="A46" s="1"/>
      <c r="B46" s="2">
        <v>16</v>
      </c>
      <c r="C46" s="25" t="s">
        <v>198</v>
      </c>
      <c r="D46" s="54"/>
      <c r="E46" s="25" t="s">
        <v>33</v>
      </c>
      <c r="F46" s="26">
        <v>114</v>
      </c>
      <c r="G46" s="7">
        <v>2</v>
      </c>
      <c r="H46" s="7">
        <f t="shared" si="0"/>
        <v>20</v>
      </c>
    </row>
    <row r="47" spans="1:8" ht="12.75">
      <c r="A47" s="1"/>
      <c r="B47" s="2">
        <v>17</v>
      </c>
      <c r="C47" s="25" t="s">
        <v>200</v>
      </c>
      <c r="D47" s="54"/>
      <c r="E47" s="25" t="s">
        <v>173</v>
      </c>
      <c r="F47" s="26">
        <v>105</v>
      </c>
      <c r="G47" s="7">
        <v>2</v>
      </c>
      <c r="H47" s="7">
        <f t="shared" si="0"/>
        <v>20</v>
      </c>
    </row>
    <row r="48" spans="1:8" ht="12.75">
      <c r="A48" s="1"/>
      <c r="B48" s="2">
        <v>18</v>
      </c>
      <c r="C48" s="25" t="s">
        <v>92</v>
      </c>
      <c r="D48" s="54"/>
      <c r="E48" s="25" t="s">
        <v>28</v>
      </c>
      <c r="F48" s="26">
        <v>86</v>
      </c>
      <c r="G48" s="7">
        <v>2</v>
      </c>
      <c r="H48" s="7">
        <f t="shared" si="0"/>
        <v>20</v>
      </c>
    </row>
    <row r="49" spans="1:8" ht="12.75">
      <c r="A49" s="1"/>
      <c r="B49" s="2">
        <v>19</v>
      </c>
      <c r="C49" s="56" t="s">
        <v>266</v>
      </c>
      <c r="D49" s="75"/>
      <c r="E49" s="56" t="s">
        <v>22</v>
      </c>
      <c r="F49" s="57">
        <v>76</v>
      </c>
      <c r="G49" s="7">
        <v>2</v>
      </c>
      <c r="H49" s="7">
        <f t="shared" si="0"/>
        <v>20</v>
      </c>
    </row>
    <row r="50" spans="1:8" ht="12.75">
      <c r="A50" s="1"/>
      <c r="B50" s="2">
        <v>20</v>
      </c>
      <c r="C50" s="25" t="s">
        <v>381</v>
      </c>
      <c r="D50" s="54" t="s">
        <v>155</v>
      </c>
      <c r="E50" s="25" t="s">
        <v>402</v>
      </c>
      <c r="F50" s="26">
        <v>43</v>
      </c>
      <c r="G50" s="7">
        <v>0.5</v>
      </c>
      <c r="H50" s="7">
        <f t="shared" si="0"/>
        <v>5</v>
      </c>
    </row>
    <row r="51" spans="1:8" ht="12.75">
      <c r="A51" s="1"/>
      <c r="B51" s="2">
        <v>21</v>
      </c>
      <c r="C51" s="25" t="s">
        <v>379</v>
      </c>
      <c r="D51" s="54" t="s">
        <v>155</v>
      </c>
      <c r="E51" s="25" t="s">
        <v>402</v>
      </c>
      <c r="F51" s="26">
        <v>17</v>
      </c>
      <c r="G51" s="7">
        <v>0</v>
      </c>
      <c r="H51" s="7">
        <f t="shared" si="0"/>
        <v>0</v>
      </c>
    </row>
  </sheetData>
  <printOptions horizontalCentered="1" verticalCentered="1"/>
  <pageMargins left="0" right="0" top="0" bottom="0" header="0" footer="0"/>
  <pageSetup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5"/>
  <sheetViews>
    <sheetView workbookViewId="0" topLeftCell="A1">
      <pane xSplit="8" ySplit="5" topLeftCell="S6" activePane="bottomRight" state="frozen"/>
      <selection pane="topLeft" activeCell="A1" sqref="A1"/>
      <selection pane="topRight" activeCell="J1" sqref="J1"/>
      <selection pane="bottomLeft" activeCell="A5" sqref="A5"/>
      <selection pane="bottomRight" activeCell="A1" sqref="A1"/>
    </sheetView>
  </sheetViews>
  <sheetFormatPr defaultColWidth="9.140625" defaultRowHeight="12.75"/>
  <cols>
    <col min="1" max="1" width="7.421875" style="149" bestFit="1" customWidth="1"/>
    <col min="2" max="2" width="26.28125" style="4" customWidth="1"/>
    <col min="3" max="3" width="3.140625" style="7" customWidth="1"/>
    <col min="4" max="4" width="20.7109375" style="4" bestFit="1" customWidth="1"/>
    <col min="5" max="5" width="7.7109375" style="5" customWidth="1"/>
    <col min="6" max="6" width="3.7109375" style="5" customWidth="1"/>
    <col min="7" max="7" width="5.57421875" style="107" customWidth="1"/>
    <col min="8" max="8" width="4.57421875" style="108" customWidth="1"/>
    <col min="9" max="9" width="1.7109375" style="5" customWidth="1"/>
    <col min="10" max="10" width="10.28125" style="5" bestFit="1" customWidth="1"/>
    <col min="11" max="11" width="1.7109375" style="5" customWidth="1"/>
    <col min="12" max="12" width="9.140625" style="42" customWidth="1"/>
    <col min="13" max="13" width="1.7109375" style="6" customWidth="1"/>
    <col min="14" max="14" width="10.421875" style="42" bestFit="1" customWidth="1"/>
    <col min="15" max="15" width="1.7109375" style="7" customWidth="1"/>
    <col min="16" max="16" width="10.28125" style="26" customWidth="1"/>
    <col min="17" max="17" width="1.7109375" style="6" customWidth="1"/>
    <col min="18" max="18" width="10.28125" style="42" customWidth="1"/>
    <col min="19" max="19" width="1.7109375" style="6" customWidth="1"/>
    <col min="20" max="20" width="10.28125" style="26" customWidth="1"/>
    <col min="21" max="21" width="1.7109375" style="6" customWidth="1"/>
    <col min="22" max="22" width="10.28125" style="40" customWidth="1"/>
    <col min="23" max="23" width="1.7109375" style="6" customWidth="1"/>
    <col min="24" max="24" width="10.140625" style="54" customWidth="1"/>
    <col min="25" max="25" width="1.7109375" style="6" customWidth="1"/>
    <col min="26" max="26" width="10.140625" style="45" customWidth="1"/>
    <col min="27" max="27" width="1.7109375" style="6" customWidth="1"/>
    <col min="28" max="28" width="10.140625" style="45" customWidth="1"/>
    <col min="29" max="29" width="1.7109375" style="6" customWidth="1"/>
    <col min="30" max="30" width="10.140625" style="45" customWidth="1"/>
    <col min="31" max="31" width="1.7109375" style="6" customWidth="1"/>
    <col min="32" max="32" width="10.140625" style="7" customWidth="1"/>
    <col min="33" max="33" width="9.140625" style="6" customWidth="1"/>
  </cols>
  <sheetData>
    <row r="1" spans="2:30" ht="12.75">
      <c r="B1" s="52" t="s">
        <v>0</v>
      </c>
      <c r="C1" s="187" t="s">
        <v>163</v>
      </c>
      <c r="D1" s="187"/>
      <c r="E1" s="185" t="s">
        <v>133</v>
      </c>
      <c r="F1" s="186"/>
      <c r="G1" s="186"/>
      <c r="H1" s="186"/>
      <c r="J1" s="5" t="s">
        <v>208</v>
      </c>
      <c r="L1" s="42" t="s">
        <v>22</v>
      </c>
      <c r="N1" s="42" t="s">
        <v>24</v>
      </c>
      <c r="P1" s="26" t="s">
        <v>28</v>
      </c>
      <c r="R1" s="42" t="s">
        <v>162</v>
      </c>
      <c r="T1" s="26" t="s">
        <v>100</v>
      </c>
      <c r="V1" s="42" t="s">
        <v>22</v>
      </c>
      <c r="X1" s="42" t="s">
        <v>473</v>
      </c>
      <c r="Z1" s="42" t="s">
        <v>473</v>
      </c>
      <c r="AB1" s="7"/>
      <c r="AD1" s="7"/>
    </row>
    <row r="2" spans="10:30" ht="12.75">
      <c r="J2" s="5" t="s">
        <v>209</v>
      </c>
      <c r="L2" s="42" t="s">
        <v>119</v>
      </c>
      <c r="N2" s="42" t="s">
        <v>367</v>
      </c>
      <c r="P2" s="26" t="s">
        <v>150</v>
      </c>
      <c r="R2" s="42" t="s">
        <v>150</v>
      </c>
      <c r="T2" s="26" t="s">
        <v>439</v>
      </c>
      <c r="V2" s="42" t="s">
        <v>167</v>
      </c>
      <c r="X2" s="42" t="s">
        <v>150</v>
      </c>
      <c r="Z2" s="42" t="s">
        <v>507</v>
      </c>
      <c r="AB2" s="7"/>
      <c r="AD2" s="7"/>
    </row>
    <row r="3" spans="10:32" ht="12.75">
      <c r="J3" s="5" t="s">
        <v>455</v>
      </c>
      <c r="L3" s="42" t="s">
        <v>456</v>
      </c>
      <c r="N3" s="42" t="s">
        <v>457</v>
      </c>
      <c r="P3" s="26" t="s">
        <v>458</v>
      </c>
      <c r="R3" s="42" t="s">
        <v>459</v>
      </c>
      <c r="T3" s="26" t="s">
        <v>455</v>
      </c>
      <c r="V3" s="42" t="s">
        <v>460</v>
      </c>
      <c r="X3" s="42" t="s">
        <v>459</v>
      </c>
      <c r="Z3" s="42" t="s">
        <v>455</v>
      </c>
      <c r="AB3" s="7" t="s">
        <v>368</v>
      </c>
      <c r="AD3" s="7" t="s">
        <v>368</v>
      </c>
      <c r="AF3" s="7" t="s">
        <v>368</v>
      </c>
    </row>
    <row r="4" spans="2:32" ht="12.75">
      <c r="B4" s="4" t="s">
        <v>122</v>
      </c>
      <c r="C4" s="7" t="s">
        <v>155</v>
      </c>
      <c r="D4" s="4" t="s">
        <v>121</v>
      </c>
      <c r="E4" s="5" t="s">
        <v>120</v>
      </c>
      <c r="G4" s="109" t="s">
        <v>101</v>
      </c>
      <c r="H4" s="110" t="s">
        <v>156</v>
      </c>
      <c r="J4" s="113">
        <v>39642</v>
      </c>
      <c r="K4" s="43"/>
      <c r="L4" s="113">
        <v>39686</v>
      </c>
      <c r="N4" s="113">
        <v>39687</v>
      </c>
      <c r="O4" s="43"/>
      <c r="P4" s="113">
        <v>39719</v>
      </c>
      <c r="R4" s="113">
        <v>39753</v>
      </c>
      <c r="T4" s="113">
        <v>39796</v>
      </c>
      <c r="V4" s="113">
        <v>39812</v>
      </c>
      <c r="X4" s="113">
        <v>39886</v>
      </c>
      <c r="Z4" s="113">
        <v>39901</v>
      </c>
      <c r="AB4" s="113"/>
      <c r="AD4" s="43"/>
      <c r="AF4" s="43"/>
    </row>
    <row r="5" spans="2:9" ht="6" customHeight="1">
      <c r="B5" s="8"/>
      <c r="C5" s="47"/>
      <c r="D5" s="8"/>
      <c r="E5" s="9"/>
      <c r="F5" s="9"/>
      <c r="G5" s="111"/>
      <c r="H5" s="112"/>
      <c r="I5" s="9"/>
    </row>
    <row r="6" spans="1:33" s="118" customFormat="1" ht="12.75">
      <c r="A6" s="87" t="s">
        <v>9</v>
      </c>
      <c r="B6" s="115" t="s">
        <v>139</v>
      </c>
      <c r="C6" s="87"/>
      <c r="D6" s="115" t="s">
        <v>33</v>
      </c>
      <c r="E6" s="116">
        <v>158</v>
      </c>
      <c r="F6" s="116"/>
      <c r="G6" s="122">
        <f aca="true" t="shared" si="0" ref="G6:G37">SUM(J6:AF6)</f>
        <v>160</v>
      </c>
      <c r="H6" s="123">
        <f aca="true" t="shared" si="1" ref="H6:H37">23-COUNTBLANK(J6:AF6)</f>
        <v>8</v>
      </c>
      <c r="I6" s="116"/>
      <c r="J6" s="116">
        <v>45</v>
      </c>
      <c r="K6" s="116"/>
      <c r="L6" s="117">
        <v>13</v>
      </c>
      <c r="M6" s="77"/>
      <c r="N6" s="117">
        <v>8</v>
      </c>
      <c r="O6" s="87"/>
      <c r="P6" s="116">
        <v>14</v>
      </c>
      <c r="Q6" s="77"/>
      <c r="R6" s="117">
        <v>7.5</v>
      </c>
      <c r="S6" s="77"/>
      <c r="T6" s="116">
        <v>30</v>
      </c>
      <c r="U6" s="77"/>
      <c r="V6" s="117"/>
      <c r="W6" s="77"/>
      <c r="X6" s="87">
        <v>12.5</v>
      </c>
      <c r="Y6" s="77"/>
      <c r="Z6" s="87">
        <v>30</v>
      </c>
      <c r="AA6" s="77"/>
      <c r="AB6" s="87"/>
      <c r="AC6" s="77"/>
      <c r="AD6" s="87"/>
      <c r="AE6" s="77"/>
      <c r="AF6" s="87"/>
      <c r="AG6" s="77"/>
    </row>
    <row r="7" spans="1:33" s="88" customFormat="1" ht="12.75">
      <c r="A7" s="86" t="s">
        <v>59</v>
      </c>
      <c r="B7" s="89" t="s">
        <v>93</v>
      </c>
      <c r="C7" s="86"/>
      <c r="D7" s="89" t="s">
        <v>32</v>
      </c>
      <c r="E7" s="90">
        <v>90</v>
      </c>
      <c r="F7" s="90"/>
      <c r="G7" s="124">
        <f t="shared" si="0"/>
        <v>138</v>
      </c>
      <c r="H7" s="125">
        <f t="shared" si="1"/>
        <v>8</v>
      </c>
      <c r="I7" s="90"/>
      <c r="J7" s="90">
        <v>25</v>
      </c>
      <c r="K7" s="90"/>
      <c r="L7" s="126">
        <v>6</v>
      </c>
      <c r="M7" s="90"/>
      <c r="N7" s="126"/>
      <c r="O7" s="90"/>
      <c r="P7" s="90">
        <v>8</v>
      </c>
      <c r="Q7" s="90"/>
      <c r="R7" s="126">
        <v>17.5</v>
      </c>
      <c r="S7" s="70"/>
      <c r="T7" s="90">
        <v>20</v>
      </c>
      <c r="U7" s="70"/>
      <c r="V7" s="126">
        <v>4</v>
      </c>
      <c r="W7" s="70"/>
      <c r="X7" s="86">
        <v>22.5</v>
      </c>
      <c r="Y7" s="70"/>
      <c r="Z7" s="86">
        <v>35</v>
      </c>
      <c r="AA7" s="70"/>
      <c r="AB7" s="86"/>
      <c r="AC7" s="70"/>
      <c r="AD7" s="86"/>
      <c r="AE7" s="70"/>
      <c r="AF7" s="86"/>
      <c r="AG7" s="70"/>
    </row>
    <row r="8" spans="1:33" s="88" customFormat="1" ht="12.75">
      <c r="A8" s="86" t="s">
        <v>131</v>
      </c>
      <c r="B8" s="127" t="s">
        <v>175</v>
      </c>
      <c r="C8" s="162"/>
      <c r="D8" s="89" t="s">
        <v>37</v>
      </c>
      <c r="E8" s="90">
        <v>92</v>
      </c>
      <c r="F8" s="90"/>
      <c r="G8" s="124">
        <f t="shared" si="0"/>
        <v>130</v>
      </c>
      <c r="H8" s="125">
        <f t="shared" si="1"/>
        <v>4</v>
      </c>
      <c r="I8" s="90"/>
      <c r="J8" s="90">
        <v>45</v>
      </c>
      <c r="K8" s="90"/>
      <c r="L8" s="126"/>
      <c r="M8" s="90"/>
      <c r="N8" s="126"/>
      <c r="O8" s="90"/>
      <c r="P8" s="90"/>
      <c r="Q8" s="90"/>
      <c r="R8" s="126"/>
      <c r="S8" s="70"/>
      <c r="T8" s="90">
        <v>35</v>
      </c>
      <c r="U8" s="70"/>
      <c r="V8" s="126"/>
      <c r="W8" s="70"/>
      <c r="X8" s="86">
        <v>20</v>
      </c>
      <c r="Y8" s="70"/>
      <c r="Z8" s="86">
        <v>30</v>
      </c>
      <c r="AA8" s="70"/>
      <c r="AB8" s="86"/>
      <c r="AC8" s="70"/>
      <c r="AD8" s="86"/>
      <c r="AE8" s="70"/>
      <c r="AF8" s="86"/>
      <c r="AG8" s="70"/>
    </row>
    <row r="9" spans="1:33" s="118" customFormat="1" ht="12.75">
      <c r="A9" s="87" t="s">
        <v>190</v>
      </c>
      <c r="B9" s="115" t="s">
        <v>306</v>
      </c>
      <c r="C9" s="87"/>
      <c r="D9" s="115" t="s">
        <v>22</v>
      </c>
      <c r="E9" s="116">
        <v>132</v>
      </c>
      <c r="F9" s="116"/>
      <c r="G9" s="122">
        <f t="shared" si="0"/>
        <v>128</v>
      </c>
      <c r="H9" s="123">
        <f t="shared" si="1"/>
        <v>7</v>
      </c>
      <c r="I9" s="116"/>
      <c r="J9" s="116">
        <v>20</v>
      </c>
      <c r="K9" s="116"/>
      <c r="L9" s="117"/>
      <c r="M9" s="116"/>
      <c r="N9" s="117"/>
      <c r="O9" s="116"/>
      <c r="P9" s="116">
        <v>12</v>
      </c>
      <c r="Q9" s="116"/>
      <c r="R9" s="117">
        <v>17.5</v>
      </c>
      <c r="S9" s="116"/>
      <c r="T9" s="116">
        <v>35</v>
      </c>
      <c r="U9" s="77"/>
      <c r="V9" s="117">
        <v>6</v>
      </c>
      <c r="W9" s="77"/>
      <c r="X9" s="87">
        <v>17.5</v>
      </c>
      <c r="Y9" s="77"/>
      <c r="Z9" s="87">
        <v>20</v>
      </c>
      <c r="AA9" s="77"/>
      <c r="AB9" s="87"/>
      <c r="AC9" s="77"/>
      <c r="AD9" s="87"/>
      <c r="AE9" s="77"/>
      <c r="AF9" s="87"/>
      <c r="AG9" s="77"/>
    </row>
    <row r="10" spans="1:33" s="88" customFormat="1" ht="12.75">
      <c r="A10" s="86" t="s">
        <v>102</v>
      </c>
      <c r="B10" s="89" t="s">
        <v>91</v>
      </c>
      <c r="C10" s="86"/>
      <c r="D10" s="89" t="s">
        <v>22</v>
      </c>
      <c r="E10" s="90">
        <v>94</v>
      </c>
      <c r="F10" s="90"/>
      <c r="G10" s="124">
        <f t="shared" si="0"/>
        <v>127.5</v>
      </c>
      <c r="H10" s="125">
        <f t="shared" si="1"/>
        <v>7</v>
      </c>
      <c r="I10" s="90"/>
      <c r="J10" s="90">
        <v>25</v>
      </c>
      <c r="K10" s="90"/>
      <c r="L10" s="126">
        <v>5.5</v>
      </c>
      <c r="M10" s="90"/>
      <c r="N10" s="128"/>
      <c r="O10" s="86"/>
      <c r="P10" s="90">
        <v>12</v>
      </c>
      <c r="Q10" s="70"/>
      <c r="R10" s="126">
        <v>17.5</v>
      </c>
      <c r="S10" s="70"/>
      <c r="T10" s="90">
        <v>20</v>
      </c>
      <c r="U10" s="70"/>
      <c r="V10" s="126"/>
      <c r="W10" s="70"/>
      <c r="X10" s="86">
        <v>17.5</v>
      </c>
      <c r="Y10" s="70"/>
      <c r="Z10" s="86">
        <v>30</v>
      </c>
      <c r="AA10" s="70"/>
      <c r="AB10" s="86"/>
      <c r="AC10" s="70"/>
      <c r="AD10" s="86"/>
      <c r="AE10" s="70"/>
      <c r="AF10" s="86"/>
      <c r="AG10" s="70"/>
    </row>
    <row r="11" spans="1:33" s="118" customFormat="1" ht="12.75">
      <c r="A11" s="87" t="s">
        <v>104</v>
      </c>
      <c r="B11" s="115" t="s">
        <v>168</v>
      </c>
      <c r="C11" s="87"/>
      <c r="D11" s="115" t="s">
        <v>33</v>
      </c>
      <c r="E11" s="116">
        <v>197</v>
      </c>
      <c r="F11" s="116"/>
      <c r="G11" s="122">
        <f t="shared" si="0"/>
        <v>115</v>
      </c>
      <c r="H11" s="123">
        <f t="shared" si="1"/>
        <v>3</v>
      </c>
      <c r="I11" s="116"/>
      <c r="J11" s="116">
        <v>45</v>
      </c>
      <c r="K11" s="116"/>
      <c r="L11" s="117"/>
      <c r="M11" s="77"/>
      <c r="N11" s="117"/>
      <c r="O11" s="87"/>
      <c r="P11" s="116"/>
      <c r="Q11" s="77"/>
      <c r="R11" s="117"/>
      <c r="S11" s="77"/>
      <c r="T11" s="116">
        <v>35</v>
      </c>
      <c r="U11" s="77"/>
      <c r="V11" s="117"/>
      <c r="W11" s="77"/>
      <c r="X11" s="87"/>
      <c r="Y11" s="77"/>
      <c r="Z11" s="87">
        <v>35</v>
      </c>
      <c r="AA11" s="77"/>
      <c r="AB11" s="87"/>
      <c r="AC11" s="77"/>
      <c r="AD11" s="87"/>
      <c r="AE11" s="77"/>
      <c r="AF11" s="87"/>
      <c r="AG11" s="77"/>
    </row>
    <row r="12" spans="1:33" s="55" customFormat="1" ht="12.75">
      <c r="A12" s="150" t="s">
        <v>105</v>
      </c>
      <c r="B12" s="25" t="s">
        <v>299</v>
      </c>
      <c r="C12" s="54"/>
      <c r="D12" s="25" t="s">
        <v>33</v>
      </c>
      <c r="E12" s="26" t="s">
        <v>300</v>
      </c>
      <c r="F12" s="26"/>
      <c r="G12" s="76">
        <f t="shared" si="0"/>
        <v>100</v>
      </c>
      <c r="H12" s="44">
        <f t="shared" si="1"/>
        <v>3</v>
      </c>
      <c r="I12" s="26"/>
      <c r="J12" s="26">
        <v>30</v>
      </c>
      <c r="K12" s="26"/>
      <c r="L12" s="42"/>
      <c r="M12" s="68"/>
      <c r="N12" s="42"/>
      <c r="O12" s="54"/>
      <c r="P12" s="26"/>
      <c r="Q12" s="68"/>
      <c r="R12" s="42"/>
      <c r="S12" s="68"/>
      <c r="T12" s="26">
        <v>35</v>
      </c>
      <c r="U12" s="68"/>
      <c r="V12" s="154"/>
      <c r="W12" s="68"/>
      <c r="X12" s="54"/>
      <c r="Y12" s="68"/>
      <c r="Z12" s="54">
        <v>35</v>
      </c>
      <c r="AA12" s="68"/>
      <c r="AB12" s="54"/>
      <c r="AC12" s="68"/>
      <c r="AD12" s="54"/>
      <c r="AE12" s="68"/>
      <c r="AF12" s="54"/>
      <c r="AG12" s="68"/>
    </row>
    <row r="13" spans="1:33" s="55" customFormat="1" ht="12.75">
      <c r="A13" s="150" t="s">
        <v>132</v>
      </c>
      <c r="B13" s="56" t="s">
        <v>27</v>
      </c>
      <c r="C13" s="75"/>
      <c r="D13" s="25" t="s">
        <v>28</v>
      </c>
      <c r="E13" s="26">
        <v>134</v>
      </c>
      <c r="F13" s="26"/>
      <c r="G13" s="76">
        <f t="shared" si="0"/>
        <v>97.5</v>
      </c>
      <c r="H13" s="44">
        <f t="shared" si="1"/>
        <v>9</v>
      </c>
      <c r="I13" s="26"/>
      <c r="J13" s="26">
        <v>10</v>
      </c>
      <c r="K13" s="26"/>
      <c r="L13" s="42">
        <v>8</v>
      </c>
      <c r="M13" s="26"/>
      <c r="N13" s="42">
        <v>7</v>
      </c>
      <c r="O13" s="26"/>
      <c r="P13" s="26">
        <v>14</v>
      </c>
      <c r="Q13" s="26"/>
      <c r="R13" s="42">
        <v>15</v>
      </c>
      <c r="S13" s="26"/>
      <c r="T13" s="26">
        <v>10</v>
      </c>
      <c r="U13" s="26"/>
      <c r="V13" s="42">
        <v>6</v>
      </c>
      <c r="W13" s="26"/>
      <c r="X13" s="54">
        <v>12.5</v>
      </c>
      <c r="Y13" s="68"/>
      <c r="Z13" s="54">
        <v>15</v>
      </c>
      <c r="AA13" s="68"/>
      <c r="AB13" s="54"/>
      <c r="AC13" s="68"/>
      <c r="AD13" s="54"/>
      <c r="AE13" s="68"/>
      <c r="AF13" s="54"/>
      <c r="AG13" s="68"/>
    </row>
    <row r="14" spans="1:33" s="88" customFormat="1" ht="12.75">
      <c r="A14" s="86" t="s">
        <v>215</v>
      </c>
      <c r="B14" s="127" t="s">
        <v>430</v>
      </c>
      <c r="C14" s="162"/>
      <c r="D14" s="127" t="s">
        <v>414</v>
      </c>
      <c r="E14" s="173" t="s">
        <v>158</v>
      </c>
      <c r="F14" s="173"/>
      <c r="G14" s="124">
        <f t="shared" si="0"/>
        <v>85</v>
      </c>
      <c r="H14" s="125">
        <f t="shared" si="1"/>
        <v>3</v>
      </c>
      <c r="I14" s="173"/>
      <c r="J14" s="173"/>
      <c r="K14" s="173"/>
      <c r="L14" s="128"/>
      <c r="M14" s="173"/>
      <c r="N14" s="128"/>
      <c r="O14" s="173"/>
      <c r="P14" s="173"/>
      <c r="Q14" s="173"/>
      <c r="R14" s="128"/>
      <c r="S14" s="173"/>
      <c r="T14" s="90">
        <v>30</v>
      </c>
      <c r="U14" s="70"/>
      <c r="V14" s="126"/>
      <c r="W14" s="70"/>
      <c r="X14" s="86">
        <v>25</v>
      </c>
      <c r="Y14" s="70"/>
      <c r="Z14" s="86">
        <v>30</v>
      </c>
      <c r="AA14" s="70"/>
      <c r="AB14" s="70"/>
      <c r="AC14" s="70"/>
      <c r="AD14" s="70"/>
      <c r="AE14" s="70"/>
      <c r="AF14" s="70"/>
      <c r="AG14" s="70"/>
    </row>
    <row r="15" spans="1:33" s="55" customFormat="1" ht="12.75">
      <c r="A15" s="150" t="s">
        <v>216</v>
      </c>
      <c r="B15" s="25" t="s">
        <v>194</v>
      </c>
      <c r="C15" s="54"/>
      <c r="D15" s="25" t="s">
        <v>22</v>
      </c>
      <c r="E15" s="26">
        <v>173</v>
      </c>
      <c r="F15" s="26"/>
      <c r="G15" s="76">
        <f t="shared" si="0"/>
        <v>83</v>
      </c>
      <c r="H15" s="44">
        <f t="shared" si="1"/>
        <v>5</v>
      </c>
      <c r="I15" s="26"/>
      <c r="J15" s="26">
        <v>30</v>
      </c>
      <c r="K15" s="26"/>
      <c r="L15" s="42">
        <v>12</v>
      </c>
      <c r="M15" s="68"/>
      <c r="N15" s="42">
        <v>7.5</v>
      </c>
      <c r="O15" s="54"/>
      <c r="P15" s="26"/>
      <c r="Q15" s="68"/>
      <c r="R15" s="42"/>
      <c r="S15" s="68"/>
      <c r="T15" s="26">
        <v>25</v>
      </c>
      <c r="U15" s="68"/>
      <c r="V15" s="42">
        <v>8.5</v>
      </c>
      <c r="W15" s="68"/>
      <c r="X15" s="54"/>
      <c r="Y15" s="68"/>
      <c r="Z15" s="54"/>
      <c r="AA15" s="68"/>
      <c r="AB15" s="54"/>
      <c r="AC15" s="68"/>
      <c r="AD15" s="54"/>
      <c r="AE15" s="68"/>
      <c r="AF15" s="54"/>
      <c r="AG15" s="68"/>
    </row>
    <row r="16" spans="1:33" s="55" customFormat="1" ht="12.75">
      <c r="A16" s="150" t="s">
        <v>217</v>
      </c>
      <c r="B16" s="25" t="s">
        <v>38</v>
      </c>
      <c r="C16" s="54"/>
      <c r="D16" s="25" t="s">
        <v>18</v>
      </c>
      <c r="E16" s="26">
        <v>184</v>
      </c>
      <c r="F16" s="26"/>
      <c r="G16" s="76">
        <f t="shared" si="0"/>
        <v>82.5</v>
      </c>
      <c r="H16" s="44">
        <f t="shared" si="1"/>
        <v>3</v>
      </c>
      <c r="I16" s="26"/>
      <c r="J16" s="26"/>
      <c r="K16" s="26"/>
      <c r="L16" s="42">
        <v>17.5</v>
      </c>
      <c r="M16" s="26"/>
      <c r="N16" s="42"/>
      <c r="O16" s="26"/>
      <c r="P16" s="26"/>
      <c r="Q16" s="26"/>
      <c r="R16" s="42"/>
      <c r="S16" s="68"/>
      <c r="T16" s="26"/>
      <c r="U16" s="68"/>
      <c r="V16" s="42"/>
      <c r="W16" s="68"/>
      <c r="X16" s="54">
        <v>25</v>
      </c>
      <c r="Y16" s="68"/>
      <c r="Z16" s="54">
        <v>40</v>
      </c>
      <c r="AA16" s="68"/>
      <c r="AB16" s="54"/>
      <c r="AC16" s="68"/>
      <c r="AD16" s="54"/>
      <c r="AE16" s="68"/>
      <c r="AF16" s="54"/>
      <c r="AG16" s="68"/>
    </row>
    <row r="17" spans="1:33" s="88" customFormat="1" ht="12.75">
      <c r="A17" s="86" t="s">
        <v>218</v>
      </c>
      <c r="B17" s="89" t="s">
        <v>127</v>
      </c>
      <c r="C17" s="86"/>
      <c r="D17" s="89" t="s">
        <v>24</v>
      </c>
      <c r="E17" s="90">
        <v>128</v>
      </c>
      <c r="F17" s="90"/>
      <c r="G17" s="124">
        <f t="shared" si="0"/>
        <v>80</v>
      </c>
      <c r="H17" s="125">
        <f t="shared" si="1"/>
        <v>4</v>
      </c>
      <c r="I17" s="90"/>
      <c r="J17" s="90">
        <v>35</v>
      </c>
      <c r="K17" s="90"/>
      <c r="L17" s="126">
        <v>5</v>
      </c>
      <c r="M17" s="90"/>
      <c r="N17" s="126"/>
      <c r="O17" s="90"/>
      <c r="P17" s="90"/>
      <c r="Q17" s="90"/>
      <c r="R17" s="126"/>
      <c r="S17" s="70"/>
      <c r="T17" s="90">
        <v>30</v>
      </c>
      <c r="U17" s="70"/>
      <c r="V17" s="126"/>
      <c r="W17" s="70"/>
      <c r="X17" s="86">
        <v>10</v>
      </c>
      <c r="Y17" s="70"/>
      <c r="Z17" s="86"/>
      <c r="AA17" s="70"/>
      <c r="AB17" s="86"/>
      <c r="AC17" s="70"/>
      <c r="AD17" s="86"/>
      <c r="AE17" s="70"/>
      <c r="AF17" s="86"/>
      <c r="AG17" s="70"/>
    </row>
    <row r="18" spans="1:33" s="88" customFormat="1" ht="12.75">
      <c r="A18" s="86" t="s">
        <v>219</v>
      </c>
      <c r="B18" s="127" t="s">
        <v>87</v>
      </c>
      <c r="C18" s="162"/>
      <c r="D18" s="89" t="s">
        <v>28</v>
      </c>
      <c r="E18" s="90">
        <v>89</v>
      </c>
      <c r="F18" s="90"/>
      <c r="G18" s="124">
        <f t="shared" si="0"/>
        <v>80</v>
      </c>
      <c r="H18" s="125">
        <f t="shared" si="1"/>
        <v>2</v>
      </c>
      <c r="I18" s="90"/>
      <c r="J18" s="90"/>
      <c r="K18" s="90"/>
      <c r="L18" s="126"/>
      <c r="M18" s="90"/>
      <c r="N18" s="126"/>
      <c r="O18" s="90"/>
      <c r="P18" s="90"/>
      <c r="Q18" s="90"/>
      <c r="R18" s="126"/>
      <c r="S18" s="90"/>
      <c r="T18" s="90">
        <v>45</v>
      </c>
      <c r="U18" s="70"/>
      <c r="V18" s="126"/>
      <c r="W18" s="70"/>
      <c r="X18" s="86"/>
      <c r="Y18" s="70"/>
      <c r="Z18" s="86">
        <v>35</v>
      </c>
      <c r="AA18" s="70"/>
      <c r="AB18" s="70"/>
      <c r="AC18" s="70"/>
      <c r="AD18" s="70"/>
      <c r="AE18" s="70"/>
      <c r="AF18" s="70"/>
      <c r="AG18" s="70"/>
    </row>
    <row r="19" spans="1:33" s="55" customFormat="1" ht="12.75">
      <c r="A19" s="150" t="s">
        <v>220</v>
      </c>
      <c r="B19" s="56" t="s">
        <v>128</v>
      </c>
      <c r="C19" s="54"/>
      <c r="D19" s="56" t="s">
        <v>24</v>
      </c>
      <c r="E19" s="57">
        <v>137</v>
      </c>
      <c r="F19" s="57"/>
      <c r="G19" s="76">
        <f t="shared" si="0"/>
        <v>79.5</v>
      </c>
      <c r="H19" s="44">
        <f t="shared" si="1"/>
        <v>5</v>
      </c>
      <c r="I19" s="57"/>
      <c r="J19" s="57"/>
      <c r="K19" s="57"/>
      <c r="L19" s="93"/>
      <c r="M19" s="68"/>
      <c r="N19" s="42">
        <v>7.5</v>
      </c>
      <c r="O19" s="54"/>
      <c r="P19" s="26">
        <v>22</v>
      </c>
      <c r="Q19" s="68"/>
      <c r="R19" s="42">
        <v>15</v>
      </c>
      <c r="S19" s="68"/>
      <c r="T19" s="26"/>
      <c r="U19" s="68"/>
      <c r="V19" s="42"/>
      <c r="W19" s="68"/>
      <c r="X19" s="54">
        <v>10</v>
      </c>
      <c r="Y19" s="68"/>
      <c r="Z19" s="54">
        <v>25</v>
      </c>
      <c r="AA19" s="68"/>
      <c r="AB19" s="54"/>
      <c r="AC19" s="68"/>
      <c r="AD19" s="54"/>
      <c r="AE19" s="68"/>
      <c r="AF19" s="54"/>
      <c r="AG19" s="68"/>
    </row>
    <row r="20" spans="1:33" s="88" customFormat="1" ht="12.75">
      <c r="A20" s="86" t="s">
        <v>106</v>
      </c>
      <c r="B20" s="89" t="s">
        <v>184</v>
      </c>
      <c r="C20" s="86"/>
      <c r="D20" s="89" t="s">
        <v>414</v>
      </c>
      <c r="E20" s="90">
        <v>42</v>
      </c>
      <c r="F20" s="90"/>
      <c r="G20" s="124">
        <f t="shared" si="0"/>
        <v>77.5</v>
      </c>
      <c r="H20" s="125">
        <f t="shared" si="1"/>
        <v>3</v>
      </c>
      <c r="I20" s="90"/>
      <c r="J20" s="90"/>
      <c r="K20" s="90"/>
      <c r="L20" s="126"/>
      <c r="M20" s="90"/>
      <c r="N20" s="126"/>
      <c r="O20" s="90"/>
      <c r="P20" s="90"/>
      <c r="Q20" s="90"/>
      <c r="R20" s="126"/>
      <c r="S20" s="90"/>
      <c r="T20" s="90">
        <v>35</v>
      </c>
      <c r="U20" s="70"/>
      <c r="V20" s="126"/>
      <c r="W20" s="70"/>
      <c r="X20" s="86">
        <v>17.5</v>
      </c>
      <c r="Y20" s="70"/>
      <c r="Z20" s="86">
        <v>25</v>
      </c>
      <c r="AA20" s="70"/>
      <c r="AB20" s="70"/>
      <c r="AC20" s="70"/>
      <c r="AD20" s="70"/>
      <c r="AE20" s="70"/>
      <c r="AF20" s="70"/>
      <c r="AG20" s="70"/>
    </row>
    <row r="21" spans="1:33" s="55" customFormat="1" ht="12.75">
      <c r="A21" s="150" t="s">
        <v>264</v>
      </c>
      <c r="B21" s="25" t="s">
        <v>41</v>
      </c>
      <c r="C21" s="54"/>
      <c r="D21" s="25" t="s">
        <v>64</v>
      </c>
      <c r="E21" s="26">
        <v>143</v>
      </c>
      <c r="F21" s="26"/>
      <c r="G21" s="76">
        <f t="shared" si="0"/>
        <v>76</v>
      </c>
      <c r="H21" s="44">
        <f t="shared" si="1"/>
        <v>4</v>
      </c>
      <c r="I21" s="26"/>
      <c r="J21" s="26">
        <v>20</v>
      </c>
      <c r="K21" s="57"/>
      <c r="L21" s="42"/>
      <c r="M21" s="68"/>
      <c r="N21" s="93"/>
      <c r="O21" s="54"/>
      <c r="P21" s="26"/>
      <c r="Q21" s="68"/>
      <c r="R21" s="42">
        <v>12.5</v>
      </c>
      <c r="S21" s="68"/>
      <c r="T21" s="26">
        <v>35</v>
      </c>
      <c r="U21" s="68"/>
      <c r="V21" s="42">
        <v>8.5</v>
      </c>
      <c r="W21" s="68"/>
      <c r="X21" s="54"/>
      <c r="Y21" s="68"/>
      <c r="Z21" s="54"/>
      <c r="AA21" s="68"/>
      <c r="AB21" s="54"/>
      <c r="AC21" s="68"/>
      <c r="AD21" s="54"/>
      <c r="AE21" s="68"/>
      <c r="AF21" s="54"/>
      <c r="AG21" s="68"/>
    </row>
    <row r="22" spans="1:33" s="55" customFormat="1" ht="12.75">
      <c r="A22" s="150" t="s">
        <v>221</v>
      </c>
      <c r="B22" s="56" t="s">
        <v>261</v>
      </c>
      <c r="C22" s="54"/>
      <c r="D22" s="25" t="s">
        <v>404</v>
      </c>
      <c r="E22" s="26">
        <v>207</v>
      </c>
      <c r="F22" s="26"/>
      <c r="G22" s="76">
        <f t="shared" si="0"/>
        <v>75</v>
      </c>
      <c r="H22" s="44">
        <f t="shared" si="1"/>
        <v>2</v>
      </c>
      <c r="I22" s="26"/>
      <c r="J22" s="26"/>
      <c r="K22" s="26"/>
      <c r="L22" s="42"/>
      <c r="M22" s="26"/>
      <c r="N22" s="42"/>
      <c r="O22" s="26"/>
      <c r="P22" s="26"/>
      <c r="Q22" s="26"/>
      <c r="R22" s="42"/>
      <c r="S22" s="26"/>
      <c r="T22" s="26">
        <v>45</v>
      </c>
      <c r="U22" s="68"/>
      <c r="V22" s="42"/>
      <c r="W22" s="68"/>
      <c r="X22" s="54">
        <v>30</v>
      </c>
      <c r="Y22" s="68"/>
      <c r="Z22" s="54"/>
      <c r="AA22" s="68"/>
      <c r="AB22" s="68"/>
      <c r="AC22" s="68"/>
      <c r="AD22" s="68"/>
      <c r="AE22" s="68"/>
      <c r="AF22" s="68"/>
      <c r="AG22" s="68"/>
    </row>
    <row r="23" spans="1:33" s="55" customFormat="1" ht="12.75">
      <c r="A23" s="150" t="s">
        <v>222</v>
      </c>
      <c r="B23" s="25" t="s">
        <v>63</v>
      </c>
      <c r="C23" s="54"/>
      <c r="D23" s="25" t="s">
        <v>64</v>
      </c>
      <c r="E23" s="26">
        <v>134</v>
      </c>
      <c r="F23" s="26"/>
      <c r="G23" s="76">
        <f t="shared" si="0"/>
        <v>74.5</v>
      </c>
      <c r="H23" s="44">
        <f t="shared" si="1"/>
        <v>4</v>
      </c>
      <c r="I23" s="26"/>
      <c r="J23" s="26">
        <v>20</v>
      </c>
      <c r="K23" s="26"/>
      <c r="L23" s="42"/>
      <c r="M23" s="26"/>
      <c r="N23" s="42"/>
      <c r="O23" s="26"/>
      <c r="P23" s="26"/>
      <c r="Q23" s="68"/>
      <c r="R23" s="42"/>
      <c r="S23" s="68"/>
      <c r="T23" s="26">
        <v>30</v>
      </c>
      <c r="U23" s="68"/>
      <c r="V23" s="42">
        <v>4.5</v>
      </c>
      <c r="W23" s="68"/>
      <c r="X23" s="54"/>
      <c r="Y23" s="68"/>
      <c r="Z23" s="54">
        <v>20</v>
      </c>
      <c r="AA23" s="68"/>
      <c r="AB23" s="54"/>
      <c r="AC23" s="68"/>
      <c r="AD23" s="54"/>
      <c r="AE23" s="68"/>
      <c r="AF23" s="54"/>
      <c r="AG23" s="68"/>
    </row>
    <row r="24" spans="1:33" s="88" customFormat="1" ht="12.75">
      <c r="A24" s="86" t="s">
        <v>159</v>
      </c>
      <c r="B24" s="89" t="s">
        <v>178</v>
      </c>
      <c r="C24" s="86"/>
      <c r="D24" s="89" t="s">
        <v>24</v>
      </c>
      <c r="E24" s="90">
        <v>77</v>
      </c>
      <c r="F24" s="90"/>
      <c r="G24" s="124">
        <f t="shared" si="0"/>
        <v>73</v>
      </c>
      <c r="H24" s="125">
        <f t="shared" si="1"/>
        <v>4</v>
      </c>
      <c r="I24" s="90"/>
      <c r="J24" s="90">
        <v>35</v>
      </c>
      <c r="K24" s="90"/>
      <c r="L24" s="126"/>
      <c r="M24" s="70"/>
      <c r="N24" s="126">
        <v>0.5</v>
      </c>
      <c r="O24" s="86"/>
      <c r="P24" s="90"/>
      <c r="Q24" s="70"/>
      <c r="R24" s="126"/>
      <c r="S24" s="70"/>
      <c r="T24" s="90"/>
      <c r="U24" s="70"/>
      <c r="V24" s="126"/>
      <c r="W24" s="70"/>
      <c r="X24" s="86">
        <v>12.5</v>
      </c>
      <c r="Y24" s="70"/>
      <c r="Z24" s="86">
        <v>25</v>
      </c>
      <c r="AA24" s="70"/>
      <c r="AB24" s="86"/>
      <c r="AC24" s="70"/>
      <c r="AD24" s="86"/>
      <c r="AE24" s="70"/>
      <c r="AF24" s="86"/>
      <c r="AG24" s="70"/>
    </row>
    <row r="25" spans="1:33" s="55" customFormat="1" ht="12.75">
      <c r="A25" s="150" t="s">
        <v>223</v>
      </c>
      <c r="B25" s="25" t="s">
        <v>297</v>
      </c>
      <c r="C25" s="54"/>
      <c r="D25" s="25" t="s">
        <v>33</v>
      </c>
      <c r="E25" s="26">
        <v>114</v>
      </c>
      <c r="F25" s="26"/>
      <c r="G25" s="76">
        <f t="shared" si="0"/>
        <v>70</v>
      </c>
      <c r="H25" s="44">
        <f t="shared" si="1"/>
        <v>3</v>
      </c>
      <c r="I25" s="26"/>
      <c r="J25" s="26">
        <v>40</v>
      </c>
      <c r="K25" s="26"/>
      <c r="L25" s="42"/>
      <c r="M25" s="26"/>
      <c r="N25" s="42"/>
      <c r="O25" s="26"/>
      <c r="P25" s="26"/>
      <c r="Q25" s="68"/>
      <c r="R25" s="42">
        <v>10</v>
      </c>
      <c r="S25" s="68"/>
      <c r="T25" s="26">
        <v>20</v>
      </c>
      <c r="U25" s="68"/>
      <c r="V25" s="42"/>
      <c r="W25" s="68"/>
      <c r="X25" s="54"/>
      <c r="Y25" s="68"/>
      <c r="Z25" s="54"/>
      <c r="AA25" s="68"/>
      <c r="AB25" s="54"/>
      <c r="AC25" s="68"/>
      <c r="AD25" s="54"/>
      <c r="AE25" s="68"/>
      <c r="AF25" s="54"/>
      <c r="AG25" s="68"/>
    </row>
    <row r="26" spans="1:33" s="55" customFormat="1" ht="12.75">
      <c r="A26" s="150" t="s">
        <v>107</v>
      </c>
      <c r="B26" s="56" t="s">
        <v>142</v>
      </c>
      <c r="C26" s="75"/>
      <c r="D26" s="56" t="s">
        <v>33</v>
      </c>
      <c r="E26" s="57">
        <v>130</v>
      </c>
      <c r="F26" s="57"/>
      <c r="G26" s="76">
        <f t="shared" si="0"/>
        <v>68.5</v>
      </c>
      <c r="H26" s="44">
        <f t="shared" si="1"/>
        <v>4</v>
      </c>
      <c r="I26" s="57"/>
      <c r="J26" s="26">
        <v>10</v>
      </c>
      <c r="K26" s="26"/>
      <c r="L26" s="42">
        <v>8.5</v>
      </c>
      <c r="M26" s="26"/>
      <c r="N26" s="42"/>
      <c r="O26" s="26"/>
      <c r="P26" s="26"/>
      <c r="Q26" s="26"/>
      <c r="R26" s="42"/>
      <c r="S26" s="26"/>
      <c r="T26" s="26">
        <v>25</v>
      </c>
      <c r="U26" s="68"/>
      <c r="V26" s="42"/>
      <c r="W26" s="68"/>
      <c r="X26" s="54"/>
      <c r="Y26" s="68"/>
      <c r="Z26" s="54">
        <v>25</v>
      </c>
      <c r="AA26" s="68"/>
      <c r="AB26" s="54"/>
      <c r="AC26" s="68"/>
      <c r="AD26" s="54"/>
      <c r="AE26" s="68"/>
      <c r="AF26" s="54"/>
      <c r="AG26" s="68"/>
    </row>
    <row r="27" spans="1:32" s="68" customFormat="1" ht="12.75">
      <c r="A27" s="150" t="s">
        <v>474</v>
      </c>
      <c r="B27" s="68" t="s">
        <v>270</v>
      </c>
      <c r="C27" s="54"/>
      <c r="D27" s="68" t="s">
        <v>18</v>
      </c>
      <c r="E27" s="54">
        <v>178</v>
      </c>
      <c r="F27" s="54"/>
      <c r="G27" s="76">
        <f t="shared" si="0"/>
        <v>68</v>
      </c>
      <c r="H27" s="44">
        <f t="shared" si="1"/>
        <v>3</v>
      </c>
      <c r="I27" s="54"/>
      <c r="J27" s="26"/>
      <c r="K27" s="54"/>
      <c r="L27" s="42"/>
      <c r="M27" s="54"/>
      <c r="N27" s="42"/>
      <c r="P27" s="26">
        <v>18</v>
      </c>
      <c r="Q27" s="54"/>
      <c r="R27" s="42">
        <v>25</v>
      </c>
      <c r="S27" s="54"/>
      <c r="T27" s="26">
        <v>25</v>
      </c>
      <c r="U27" s="54"/>
      <c r="V27" s="42"/>
      <c r="W27" s="54"/>
      <c r="X27" s="54"/>
      <c r="Y27" s="54"/>
      <c r="Z27" s="54"/>
      <c r="AA27" s="54"/>
      <c r="AB27" s="54"/>
      <c r="AC27" s="54"/>
      <c r="AD27" s="54"/>
      <c r="AE27" s="54"/>
      <c r="AF27" s="42"/>
    </row>
    <row r="28" spans="1:33" s="88" customFormat="1" ht="12.75">
      <c r="A28" s="86" t="s">
        <v>224</v>
      </c>
      <c r="B28" s="70" t="s">
        <v>365</v>
      </c>
      <c r="C28" s="86"/>
      <c r="D28" s="70" t="s">
        <v>28</v>
      </c>
      <c r="E28" s="86">
        <v>92</v>
      </c>
      <c r="F28" s="86"/>
      <c r="G28" s="124">
        <f t="shared" si="0"/>
        <v>67</v>
      </c>
      <c r="H28" s="125">
        <f t="shared" si="1"/>
        <v>3</v>
      </c>
      <c r="I28" s="86"/>
      <c r="J28" s="90"/>
      <c r="K28" s="86"/>
      <c r="L28" s="126"/>
      <c r="M28" s="86"/>
      <c r="N28" s="126"/>
      <c r="O28" s="70"/>
      <c r="P28" s="90">
        <v>12</v>
      </c>
      <c r="Q28" s="70"/>
      <c r="R28" s="126">
        <v>20</v>
      </c>
      <c r="S28" s="70"/>
      <c r="T28" s="90">
        <v>35</v>
      </c>
      <c r="U28" s="70"/>
      <c r="V28" s="126"/>
      <c r="W28" s="70"/>
      <c r="X28" s="86"/>
      <c r="Y28" s="70"/>
      <c r="Z28" s="86"/>
      <c r="AA28" s="70"/>
      <c r="AB28" s="86"/>
      <c r="AC28" s="70"/>
      <c r="AD28" s="86"/>
      <c r="AE28" s="70"/>
      <c r="AF28" s="86"/>
      <c r="AG28" s="70"/>
    </row>
    <row r="29" spans="1:33" s="55" customFormat="1" ht="12.75">
      <c r="A29" s="150" t="s">
        <v>225</v>
      </c>
      <c r="B29" s="25" t="s">
        <v>200</v>
      </c>
      <c r="C29" s="54"/>
      <c r="D29" s="25" t="s">
        <v>173</v>
      </c>
      <c r="E29" s="26">
        <v>105</v>
      </c>
      <c r="F29" s="26"/>
      <c r="G29" s="76">
        <f t="shared" si="0"/>
        <v>65.5</v>
      </c>
      <c r="H29" s="44">
        <f t="shared" si="1"/>
        <v>4</v>
      </c>
      <c r="I29" s="26"/>
      <c r="J29" s="26">
        <v>20</v>
      </c>
      <c r="K29" s="26"/>
      <c r="L29" s="42"/>
      <c r="M29" s="68"/>
      <c r="N29" s="42"/>
      <c r="O29" s="54"/>
      <c r="P29" s="26"/>
      <c r="Q29" s="68"/>
      <c r="R29" s="42"/>
      <c r="S29" s="68"/>
      <c r="T29" s="26">
        <v>20</v>
      </c>
      <c r="U29" s="68"/>
      <c r="V29" s="42">
        <v>5.5</v>
      </c>
      <c r="W29" s="68"/>
      <c r="X29" s="54"/>
      <c r="Y29" s="68"/>
      <c r="Z29" s="54">
        <v>20</v>
      </c>
      <c r="AA29" s="68"/>
      <c r="AB29" s="54"/>
      <c r="AC29" s="68"/>
      <c r="AD29" s="54"/>
      <c r="AE29" s="68"/>
      <c r="AF29" s="54"/>
      <c r="AG29" s="68"/>
    </row>
    <row r="30" spans="1:33" s="55" customFormat="1" ht="12.75">
      <c r="A30" s="150" t="s">
        <v>226</v>
      </c>
      <c r="B30" s="25" t="s">
        <v>92</v>
      </c>
      <c r="C30" s="54"/>
      <c r="D30" s="25" t="s">
        <v>28</v>
      </c>
      <c r="E30" s="26">
        <v>86</v>
      </c>
      <c r="F30" s="26"/>
      <c r="G30" s="76">
        <f t="shared" si="0"/>
        <v>65</v>
      </c>
      <c r="H30" s="44">
        <f t="shared" si="1"/>
        <v>3</v>
      </c>
      <c r="I30" s="26"/>
      <c r="J30" s="26">
        <v>25</v>
      </c>
      <c r="K30" s="26"/>
      <c r="L30" s="42"/>
      <c r="M30" s="26"/>
      <c r="N30" s="42"/>
      <c r="O30" s="26"/>
      <c r="P30" s="26"/>
      <c r="Q30" s="26"/>
      <c r="R30" s="42"/>
      <c r="S30" s="26"/>
      <c r="T30" s="26">
        <v>20</v>
      </c>
      <c r="U30" s="26"/>
      <c r="V30" s="42"/>
      <c r="W30" s="26"/>
      <c r="X30" s="54"/>
      <c r="Y30" s="68"/>
      <c r="Z30" s="54">
        <v>20</v>
      </c>
      <c r="AA30" s="68"/>
      <c r="AB30" s="54"/>
      <c r="AC30" s="68"/>
      <c r="AD30" s="54"/>
      <c r="AE30" s="68"/>
      <c r="AF30" s="54"/>
      <c r="AG30" s="68"/>
    </row>
    <row r="31" spans="1:33" s="55" customFormat="1" ht="12.75">
      <c r="A31" s="150" t="s">
        <v>227</v>
      </c>
      <c r="B31" s="25" t="s">
        <v>36</v>
      </c>
      <c r="C31" s="54"/>
      <c r="D31" s="25" t="s">
        <v>37</v>
      </c>
      <c r="E31" s="26">
        <v>175</v>
      </c>
      <c r="F31" s="26"/>
      <c r="G31" s="76">
        <f t="shared" si="0"/>
        <v>65</v>
      </c>
      <c r="H31" s="44">
        <f t="shared" si="1"/>
        <v>2</v>
      </c>
      <c r="I31" s="26"/>
      <c r="J31" s="26">
        <v>35</v>
      </c>
      <c r="K31" s="26"/>
      <c r="L31" s="42"/>
      <c r="M31" s="26"/>
      <c r="N31" s="42"/>
      <c r="O31" s="54"/>
      <c r="P31" s="26"/>
      <c r="Q31" s="68"/>
      <c r="R31" s="42"/>
      <c r="S31" s="68"/>
      <c r="T31" s="26"/>
      <c r="U31" s="68"/>
      <c r="V31" s="42"/>
      <c r="W31" s="68"/>
      <c r="X31" s="54"/>
      <c r="Y31" s="68"/>
      <c r="Z31" s="54">
        <v>30</v>
      </c>
      <c r="AA31" s="68"/>
      <c r="AB31" s="54"/>
      <c r="AC31" s="68"/>
      <c r="AD31" s="54"/>
      <c r="AE31" s="68"/>
      <c r="AF31" s="54"/>
      <c r="AG31" s="68"/>
    </row>
    <row r="32" spans="1:33" s="55" customFormat="1" ht="12.75">
      <c r="A32" s="150" t="s">
        <v>228</v>
      </c>
      <c r="B32" s="56" t="s">
        <v>266</v>
      </c>
      <c r="C32" s="75"/>
      <c r="D32" s="56" t="s">
        <v>22</v>
      </c>
      <c r="E32" s="57">
        <v>76</v>
      </c>
      <c r="F32" s="57"/>
      <c r="G32" s="76">
        <f t="shared" si="0"/>
        <v>64</v>
      </c>
      <c r="H32" s="44">
        <f t="shared" si="1"/>
        <v>4</v>
      </c>
      <c r="I32" s="57"/>
      <c r="J32" s="26">
        <v>30</v>
      </c>
      <c r="K32" s="26"/>
      <c r="L32" s="42">
        <v>4</v>
      </c>
      <c r="M32" s="68"/>
      <c r="N32" s="42"/>
      <c r="O32" s="54"/>
      <c r="P32" s="26"/>
      <c r="Q32" s="68"/>
      <c r="R32" s="42"/>
      <c r="S32" s="68"/>
      <c r="T32" s="26">
        <v>10</v>
      </c>
      <c r="U32" s="68"/>
      <c r="V32" s="42"/>
      <c r="W32" s="68"/>
      <c r="X32" s="54"/>
      <c r="Y32" s="68"/>
      <c r="Z32" s="54">
        <v>20</v>
      </c>
      <c r="AA32" s="68"/>
      <c r="AB32" s="54"/>
      <c r="AC32" s="68"/>
      <c r="AD32" s="54"/>
      <c r="AE32" s="68"/>
      <c r="AF32" s="54"/>
      <c r="AG32" s="68"/>
    </row>
    <row r="33" spans="1:33" s="55" customFormat="1" ht="12.75">
      <c r="A33" s="150" t="s">
        <v>110</v>
      </c>
      <c r="B33" s="25" t="s">
        <v>349</v>
      </c>
      <c r="C33" s="54"/>
      <c r="D33" s="25" t="s">
        <v>33</v>
      </c>
      <c r="E33" s="26">
        <v>146</v>
      </c>
      <c r="F33" s="26"/>
      <c r="G33" s="76">
        <f t="shared" si="0"/>
        <v>61</v>
      </c>
      <c r="H33" s="44">
        <f t="shared" si="1"/>
        <v>5</v>
      </c>
      <c r="I33" s="26"/>
      <c r="J33" s="26"/>
      <c r="K33" s="26"/>
      <c r="L33" s="42">
        <v>6</v>
      </c>
      <c r="M33" s="26"/>
      <c r="N33" s="42"/>
      <c r="O33" s="26"/>
      <c r="P33" s="26"/>
      <c r="Q33" s="68"/>
      <c r="R33" s="42">
        <v>12.5</v>
      </c>
      <c r="S33" s="68"/>
      <c r="T33" s="26">
        <v>10</v>
      </c>
      <c r="U33" s="68"/>
      <c r="V33" s="42"/>
      <c r="W33" s="68"/>
      <c r="X33" s="54">
        <v>17.5</v>
      </c>
      <c r="Y33" s="68"/>
      <c r="Z33" s="54">
        <v>15</v>
      </c>
      <c r="AA33" s="68"/>
      <c r="AB33" s="54"/>
      <c r="AC33" s="68"/>
      <c r="AD33" s="54"/>
      <c r="AE33" s="68"/>
      <c r="AF33" s="54"/>
      <c r="AG33" s="68"/>
    </row>
    <row r="34" spans="1:33" s="55" customFormat="1" ht="12.75">
      <c r="A34" s="150" t="s">
        <v>400</v>
      </c>
      <c r="B34" s="68" t="s">
        <v>89</v>
      </c>
      <c r="C34" s="54"/>
      <c r="D34" s="68" t="s">
        <v>30</v>
      </c>
      <c r="E34" s="54">
        <v>102</v>
      </c>
      <c r="F34" s="54"/>
      <c r="G34" s="76">
        <f t="shared" si="0"/>
        <v>60</v>
      </c>
      <c r="H34" s="44">
        <f t="shared" si="1"/>
        <v>3</v>
      </c>
      <c r="I34" s="54"/>
      <c r="J34" s="26"/>
      <c r="K34" s="54"/>
      <c r="L34" s="42"/>
      <c r="M34" s="54"/>
      <c r="N34" s="42"/>
      <c r="O34" s="68"/>
      <c r="P34" s="26">
        <v>20</v>
      </c>
      <c r="Q34" s="68"/>
      <c r="R34" s="42"/>
      <c r="S34" s="68"/>
      <c r="T34" s="26">
        <v>20</v>
      </c>
      <c r="U34" s="68"/>
      <c r="V34" s="42"/>
      <c r="W34" s="68"/>
      <c r="X34" s="54"/>
      <c r="Y34" s="68"/>
      <c r="Z34" s="54">
        <v>20</v>
      </c>
      <c r="AA34" s="68"/>
      <c r="AB34" s="54"/>
      <c r="AC34" s="68"/>
      <c r="AD34" s="54"/>
      <c r="AE34" s="68"/>
      <c r="AF34" s="54"/>
      <c r="AG34" s="68"/>
    </row>
    <row r="35" spans="1:33" s="55" customFormat="1" ht="12.75">
      <c r="A35" s="150" t="s">
        <v>530</v>
      </c>
      <c r="B35" s="25" t="s">
        <v>317</v>
      </c>
      <c r="C35" s="54"/>
      <c r="D35" s="25" t="s">
        <v>103</v>
      </c>
      <c r="E35" s="26">
        <v>94</v>
      </c>
      <c r="F35" s="26"/>
      <c r="G35" s="76">
        <f t="shared" si="0"/>
        <v>60</v>
      </c>
      <c r="H35" s="44">
        <f t="shared" si="1"/>
        <v>2</v>
      </c>
      <c r="I35" s="26"/>
      <c r="J35" s="26">
        <v>25</v>
      </c>
      <c r="K35" s="26"/>
      <c r="L35" s="42"/>
      <c r="M35" s="26"/>
      <c r="N35" s="42"/>
      <c r="O35" s="26"/>
      <c r="P35" s="26"/>
      <c r="Q35" s="26"/>
      <c r="R35" s="42"/>
      <c r="S35" s="68"/>
      <c r="T35" s="26">
        <v>35</v>
      </c>
      <c r="U35" s="68"/>
      <c r="V35" s="42"/>
      <c r="W35" s="68"/>
      <c r="X35" s="54"/>
      <c r="Y35" s="68"/>
      <c r="Z35" s="54"/>
      <c r="AA35" s="68"/>
      <c r="AB35" s="54"/>
      <c r="AC35" s="68"/>
      <c r="AD35" s="54"/>
      <c r="AE35" s="68"/>
      <c r="AF35" s="54"/>
      <c r="AG35" s="68"/>
    </row>
    <row r="36" spans="1:33" s="55" customFormat="1" ht="12.75">
      <c r="A36" s="150"/>
      <c r="B36" s="25" t="s">
        <v>198</v>
      </c>
      <c r="C36" s="54"/>
      <c r="D36" s="25" t="s">
        <v>33</v>
      </c>
      <c r="E36" s="26">
        <v>114</v>
      </c>
      <c r="F36" s="26"/>
      <c r="G36" s="76">
        <f t="shared" si="0"/>
        <v>60</v>
      </c>
      <c r="H36" s="44">
        <f t="shared" si="1"/>
        <v>2</v>
      </c>
      <c r="I36" s="26"/>
      <c r="J36" s="26">
        <v>40</v>
      </c>
      <c r="K36" s="26"/>
      <c r="L36" s="42"/>
      <c r="M36" s="26"/>
      <c r="N36" s="42"/>
      <c r="O36" s="26"/>
      <c r="P36" s="26"/>
      <c r="Q36" s="26"/>
      <c r="R36" s="42"/>
      <c r="S36" s="26"/>
      <c r="T36" s="26"/>
      <c r="U36" s="68"/>
      <c r="V36" s="42"/>
      <c r="W36" s="68"/>
      <c r="X36" s="54"/>
      <c r="Y36" s="68"/>
      <c r="Z36" s="54">
        <v>20</v>
      </c>
      <c r="AA36" s="68"/>
      <c r="AB36" s="54"/>
      <c r="AC36" s="68"/>
      <c r="AD36" s="54"/>
      <c r="AE36" s="68"/>
      <c r="AF36" s="54"/>
      <c r="AG36" s="68"/>
    </row>
    <row r="37" spans="1:26" s="68" customFormat="1" ht="12.75">
      <c r="A37" s="150" t="s">
        <v>230</v>
      </c>
      <c r="B37" s="25" t="s">
        <v>463</v>
      </c>
      <c r="C37" s="54"/>
      <c r="D37" s="25" t="s">
        <v>18</v>
      </c>
      <c r="E37" s="54">
        <v>200</v>
      </c>
      <c r="F37" s="54"/>
      <c r="G37" s="76">
        <f t="shared" si="0"/>
        <v>57.5</v>
      </c>
      <c r="H37" s="44">
        <f t="shared" si="1"/>
        <v>2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>
        <v>17.5</v>
      </c>
      <c r="Z37" s="54">
        <v>40</v>
      </c>
    </row>
    <row r="38" spans="1:33" s="55" customFormat="1" ht="12.75">
      <c r="A38" s="150" t="s">
        <v>529</v>
      </c>
      <c r="B38" s="25" t="s">
        <v>312</v>
      </c>
      <c r="C38" s="54"/>
      <c r="D38" s="25" t="s">
        <v>18</v>
      </c>
      <c r="E38" s="26">
        <v>101</v>
      </c>
      <c r="F38" s="26"/>
      <c r="G38" s="76">
        <f aca="true" t="shared" si="2" ref="G38:G69">SUM(J38:AF38)</f>
        <v>55</v>
      </c>
      <c r="H38" s="44">
        <f aca="true" t="shared" si="3" ref="H38:H69">23-COUNTBLANK(J38:AF38)</f>
        <v>2</v>
      </c>
      <c r="I38" s="26"/>
      <c r="J38" s="26">
        <v>35</v>
      </c>
      <c r="K38" s="26"/>
      <c r="L38" s="42"/>
      <c r="M38" s="26"/>
      <c r="N38" s="42"/>
      <c r="O38" s="26"/>
      <c r="P38" s="26"/>
      <c r="Q38" s="68"/>
      <c r="R38" s="42"/>
      <c r="S38" s="68"/>
      <c r="T38" s="26">
        <v>20</v>
      </c>
      <c r="U38" s="68"/>
      <c r="V38" s="42"/>
      <c r="W38" s="68"/>
      <c r="X38" s="54"/>
      <c r="Y38" s="68"/>
      <c r="Z38" s="54"/>
      <c r="AA38" s="68"/>
      <c r="AB38" s="54"/>
      <c r="AC38" s="68"/>
      <c r="AD38" s="54"/>
      <c r="AE38" s="68"/>
      <c r="AF38" s="54"/>
      <c r="AG38" s="68"/>
    </row>
    <row r="39" spans="1:33" s="55" customFormat="1" ht="12.75">
      <c r="A39" s="150"/>
      <c r="B39" s="25" t="s">
        <v>207</v>
      </c>
      <c r="C39" s="54"/>
      <c r="D39" s="25" t="s">
        <v>37</v>
      </c>
      <c r="E39" s="26">
        <v>119</v>
      </c>
      <c r="F39" s="26"/>
      <c r="G39" s="76">
        <f t="shared" si="2"/>
        <v>55</v>
      </c>
      <c r="H39" s="44">
        <f t="shared" si="3"/>
        <v>2</v>
      </c>
      <c r="I39" s="26"/>
      <c r="J39" s="26">
        <v>25</v>
      </c>
      <c r="K39" s="26"/>
      <c r="L39" s="42"/>
      <c r="M39" s="26"/>
      <c r="N39" s="42"/>
      <c r="O39" s="26"/>
      <c r="P39" s="26"/>
      <c r="Q39" s="68"/>
      <c r="R39" s="42"/>
      <c r="S39" s="68"/>
      <c r="T39" s="26"/>
      <c r="U39" s="68"/>
      <c r="V39" s="42"/>
      <c r="W39" s="68"/>
      <c r="X39" s="54"/>
      <c r="Y39" s="68"/>
      <c r="Z39" s="54">
        <v>30</v>
      </c>
      <c r="AA39" s="68"/>
      <c r="AB39" s="54"/>
      <c r="AC39" s="68"/>
      <c r="AD39" s="54"/>
      <c r="AE39" s="68"/>
      <c r="AF39" s="54"/>
      <c r="AG39" s="68"/>
    </row>
    <row r="40" spans="1:33" s="55" customFormat="1" ht="12.75">
      <c r="A40" s="150" t="s">
        <v>113</v>
      </c>
      <c r="B40" s="25" t="s">
        <v>153</v>
      </c>
      <c r="C40" s="54"/>
      <c r="D40" s="25" t="s">
        <v>24</v>
      </c>
      <c r="E40" s="26">
        <v>119</v>
      </c>
      <c r="F40" s="26"/>
      <c r="G40" s="76">
        <f t="shared" si="2"/>
        <v>50.5</v>
      </c>
      <c r="H40" s="44">
        <f t="shared" si="3"/>
        <v>4</v>
      </c>
      <c r="I40" s="26"/>
      <c r="J40" s="26">
        <v>15</v>
      </c>
      <c r="K40" s="26"/>
      <c r="L40" s="42"/>
      <c r="M40" s="26"/>
      <c r="N40" s="42">
        <v>5.5</v>
      </c>
      <c r="O40" s="26"/>
      <c r="P40" s="26"/>
      <c r="Q40" s="68"/>
      <c r="R40" s="42"/>
      <c r="S40" s="68"/>
      <c r="T40" s="26">
        <v>25</v>
      </c>
      <c r="U40" s="68"/>
      <c r="V40" s="42"/>
      <c r="W40" s="68"/>
      <c r="X40" s="54"/>
      <c r="Y40" s="68"/>
      <c r="Z40" s="54">
        <v>5</v>
      </c>
      <c r="AA40" s="68"/>
      <c r="AB40" s="54"/>
      <c r="AC40" s="68"/>
      <c r="AD40" s="54"/>
      <c r="AE40" s="68"/>
      <c r="AF40" s="54"/>
      <c r="AG40" s="68"/>
    </row>
    <row r="41" spans="1:26" s="68" customFormat="1" ht="12.75">
      <c r="A41" s="150" t="s">
        <v>115</v>
      </c>
      <c r="B41" s="25" t="s">
        <v>465</v>
      </c>
      <c r="C41" s="54"/>
      <c r="D41" s="25" t="s">
        <v>414</v>
      </c>
      <c r="E41" s="54" t="s">
        <v>466</v>
      </c>
      <c r="F41" s="54"/>
      <c r="G41" s="76">
        <f t="shared" si="2"/>
        <v>50</v>
      </c>
      <c r="H41" s="44">
        <f t="shared" si="3"/>
        <v>3</v>
      </c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>
        <v>10</v>
      </c>
      <c r="U41" s="54"/>
      <c r="V41" s="54"/>
      <c r="W41" s="54"/>
      <c r="X41" s="54">
        <v>15</v>
      </c>
      <c r="Z41" s="54">
        <v>25</v>
      </c>
    </row>
    <row r="42" spans="1:33" s="55" customFormat="1" ht="12.75">
      <c r="A42" s="150" t="s">
        <v>528</v>
      </c>
      <c r="B42" s="25" t="s">
        <v>271</v>
      </c>
      <c r="C42" s="54"/>
      <c r="D42" s="25" t="s">
        <v>18</v>
      </c>
      <c r="E42" s="26">
        <v>114</v>
      </c>
      <c r="F42" s="26"/>
      <c r="G42" s="76">
        <f t="shared" si="2"/>
        <v>50</v>
      </c>
      <c r="H42" s="44">
        <f t="shared" si="3"/>
        <v>2</v>
      </c>
      <c r="I42" s="26"/>
      <c r="J42" s="26"/>
      <c r="K42" s="26"/>
      <c r="L42" s="42"/>
      <c r="M42" s="26"/>
      <c r="N42" s="42"/>
      <c r="O42" s="26"/>
      <c r="P42" s="26"/>
      <c r="Q42" s="26"/>
      <c r="R42" s="42"/>
      <c r="S42" s="26"/>
      <c r="T42" s="26">
        <v>40</v>
      </c>
      <c r="U42" s="68"/>
      <c r="V42" s="42"/>
      <c r="W42" s="68"/>
      <c r="X42" s="54"/>
      <c r="Y42" s="68"/>
      <c r="Z42" s="54">
        <v>10</v>
      </c>
      <c r="AA42" s="68"/>
      <c r="AB42" s="68"/>
      <c r="AC42" s="68"/>
      <c r="AD42" s="68"/>
      <c r="AE42" s="68"/>
      <c r="AF42" s="68"/>
      <c r="AG42" s="68"/>
    </row>
    <row r="43" spans="1:33" s="55" customFormat="1" ht="12.75">
      <c r="A43" s="150"/>
      <c r="B43" s="25" t="s">
        <v>94</v>
      </c>
      <c r="C43" s="54"/>
      <c r="D43" s="25" t="s">
        <v>173</v>
      </c>
      <c r="E43" s="26">
        <v>82</v>
      </c>
      <c r="F43" s="26"/>
      <c r="G43" s="76">
        <f t="shared" si="2"/>
        <v>50</v>
      </c>
      <c r="H43" s="44">
        <f t="shared" si="3"/>
        <v>2</v>
      </c>
      <c r="I43" s="26"/>
      <c r="J43" s="26">
        <v>25</v>
      </c>
      <c r="K43" s="26"/>
      <c r="L43" s="42"/>
      <c r="M43" s="26"/>
      <c r="N43" s="42"/>
      <c r="O43" s="26"/>
      <c r="P43" s="26"/>
      <c r="Q43" s="68"/>
      <c r="R43" s="42"/>
      <c r="S43" s="68"/>
      <c r="T43" s="26"/>
      <c r="U43" s="68"/>
      <c r="V43" s="42"/>
      <c r="W43" s="68"/>
      <c r="X43" s="54"/>
      <c r="Y43" s="68"/>
      <c r="Z43" s="54">
        <v>25</v>
      </c>
      <c r="AA43" s="68"/>
      <c r="AB43" s="54"/>
      <c r="AC43" s="68"/>
      <c r="AD43" s="54"/>
      <c r="AE43" s="68"/>
      <c r="AF43" s="54"/>
      <c r="AG43" s="68"/>
    </row>
    <row r="44" spans="1:33" s="55" customFormat="1" ht="12.75">
      <c r="A44" s="150"/>
      <c r="B44" s="25" t="s">
        <v>83</v>
      </c>
      <c r="C44" s="54"/>
      <c r="D44" s="25" t="s">
        <v>33</v>
      </c>
      <c r="E44" s="26">
        <v>144</v>
      </c>
      <c r="F44" s="26"/>
      <c r="G44" s="76">
        <f t="shared" si="2"/>
        <v>50</v>
      </c>
      <c r="H44" s="44">
        <f t="shared" si="3"/>
        <v>2</v>
      </c>
      <c r="I44" s="26"/>
      <c r="J44" s="26">
        <v>20</v>
      </c>
      <c r="K44" s="26"/>
      <c r="L44" s="42"/>
      <c r="M44" s="26"/>
      <c r="N44" s="42"/>
      <c r="O44" s="26"/>
      <c r="P44" s="26"/>
      <c r="Q44" s="68"/>
      <c r="R44" s="42"/>
      <c r="S44" s="68"/>
      <c r="T44" s="26">
        <v>30</v>
      </c>
      <c r="U44" s="68"/>
      <c r="V44" s="42"/>
      <c r="W44" s="68"/>
      <c r="X44" s="54"/>
      <c r="Y44" s="68"/>
      <c r="Z44" s="54"/>
      <c r="AA44" s="68"/>
      <c r="AB44" s="54"/>
      <c r="AC44" s="68"/>
      <c r="AD44" s="54"/>
      <c r="AE44" s="68"/>
      <c r="AF44" s="54"/>
      <c r="AG44" s="68"/>
    </row>
    <row r="45" spans="1:33" s="55" customFormat="1" ht="12.75">
      <c r="A45" s="150" t="s">
        <v>232</v>
      </c>
      <c r="B45" s="68" t="s">
        <v>364</v>
      </c>
      <c r="C45" s="54"/>
      <c r="D45" s="68" t="s">
        <v>18</v>
      </c>
      <c r="E45" s="54">
        <v>105</v>
      </c>
      <c r="F45" s="54"/>
      <c r="G45" s="76">
        <f t="shared" si="2"/>
        <v>48</v>
      </c>
      <c r="H45" s="44">
        <f t="shared" si="3"/>
        <v>2</v>
      </c>
      <c r="I45" s="54"/>
      <c r="J45" s="26"/>
      <c r="K45" s="54"/>
      <c r="L45" s="42"/>
      <c r="M45" s="54"/>
      <c r="N45" s="42"/>
      <c r="O45" s="68"/>
      <c r="P45" s="26">
        <v>18</v>
      </c>
      <c r="Q45" s="68"/>
      <c r="R45" s="42"/>
      <c r="S45" s="68"/>
      <c r="T45" s="26">
        <v>30</v>
      </c>
      <c r="U45" s="68"/>
      <c r="V45" s="42"/>
      <c r="W45" s="68"/>
      <c r="X45" s="54"/>
      <c r="Y45" s="68"/>
      <c r="Z45" s="54"/>
      <c r="AA45" s="68"/>
      <c r="AB45" s="54"/>
      <c r="AC45" s="68"/>
      <c r="AD45" s="54"/>
      <c r="AE45" s="68"/>
      <c r="AF45" s="54"/>
      <c r="AG45" s="68"/>
    </row>
    <row r="46" spans="1:33" s="55" customFormat="1" ht="12.75">
      <c r="A46" s="150" t="s">
        <v>475</v>
      </c>
      <c r="B46" s="25" t="s">
        <v>73</v>
      </c>
      <c r="C46" s="54"/>
      <c r="D46" s="25" t="s">
        <v>47</v>
      </c>
      <c r="E46" s="26">
        <v>108</v>
      </c>
      <c r="F46" s="26"/>
      <c r="G46" s="76">
        <f t="shared" si="2"/>
        <v>47</v>
      </c>
      <c r="H46" s="44">
        <f t="shared" si="3"/>
        <v>3</v>
      </c>
      <c r="I46" s="26"/>
      <c r="J46" s="26">
        <v>15</v>
      </c>
      <c r="K46" s="26"/>
      <c r="L46" s="42"/>
      <c r="M46" s="26"/>
      <c r="N46" s="42"/>
      <c r="O46" s="54"/>
      <c r="P46" s="26">
        <v>12</v>
      </c>
      <c r="Q46" s="68"/>
      <c r="R46" s="42"/>
      <c r="S46" s="68"/>
      <c r="T46" s="26">
        <v>20</v>
      </c>
      <c r="U46" s="68"/>
      <c r="V46" s="42"/>
      <c r="W46" s="68"/>
      <c r="X46" s="54"/>
      <c r="Y46" s="68"/>
      <c r="Z46" s="54"/>
      <c r="AA46" s="68"/>
      <c r="AB46" s="54"/>
      <c r="AC46" s="68"/>
      <c r="AD46" s="54"/>
      <c r="AE46" s="68"/>
      <c r="AF46" s="54"/>
      <c r="AG46" s="68"/>
    </row>
    <row r="47" spans="1:33" s="55" customFormat="1" ht="12.75">
      <c r="A47" s="150" t="s">
        <v>382</v>
      </c>
      <c r="B47" s="25" t="s">
        <v>149</v>
      </c>
      <c r="C47" s="54"/>
      <c r="D47" s="25" t="s">
        <v>103</v>
      </c>
      <c r="E47" s="26">
        <v>85</v>
      </c>
      <c r="F47" s="26"/>
      <c r="G47" s="76">
        <f t="shared" si="2"/>
        <v>45</v>
      </c>
      <c r="H47" s="44">
        <f t="shared" si="3"/>
        <v>2</v>
      </c>
      <c r="I47" s="26"/>
      <c r="J47" s="26">
        <v>35</v>
      </c>
      <c r="K47" s="26"/>
      <c r="L47" s="42"/>
      <c r="M47" s="26"/>
      <c r="N47" s="93"/>
      <c r="O47" s="54"/>
      <c r="P47" s="26"/>
      <c r="Q47" s="68"/>
      <c r="R47" s="42">
        <v>10</v>
      </c>
      <c r="S47" s="68"/>
      <c r="T47" s="26"/>
      <c r="U47" s="68"/>
      <c r="V47" s="42"/>
      <c r="W47" s="68"/>
      <c r="X47" s="54"/>
      <c r="Y47" s="68"/>
      <c r="Z47" s="54"/>
      <c r="AA47" s="68"/>
      <c r="AB47" s="54"/>
      <c r="AC47" s="68"/>
      <c r="AD47" s="54"/>
      <c r="AE47" s="68"/>
      <c r="AF47" s="54"/>
      <c r="AG47" s="68"/>
    </row>
    <row r="48" spans="1:26" s="85" customFormat="1" ht="12.75">
      <c r="A48" s="150" t="s">
        <v>527</v>
      </c>
      <c r="B48" s="56" t="s">
        <v>501</v>
      </c>
      <c r="C48" s="75"/>
      <c r="D48" s="56" t="s">
        <v>32</v>
      </c>
      <c r="E48" s="57">
        <v>111</v>
      </c>
      <c r="F48" s="57"/>
      <c r="G48" s="76">
        <f t="shared" si="2"/>
        <v>45</v>
      </c>
      <c r="H48" s="44">
        <f t="shared" si="3"/>
        <v>1</v>
      </c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4"/>
      <c r="Y48" s="54"/>
      <c r="Z48" s="54">
        <v>45</v>
      </c>
    </row>
    <row r="49" spans="1:33" s="55" customFormat="1" ht="12.75">
      <c r="A49" s="150"/>
      <c r="B49" s="25" t="s">
        <v>421</v>
      </c>
      <c r="C49" s="54"/>
      <c r="D49" s="25" t="s">
        <v>404</v>
      </c>
      <c r="E49" s="26">
        <v>102</v>
      </c>
      <c r="F49" s="26"/>
      <c r="G49" s="76">
        <f t="shared" si="2"/>
        <v>45</v>
      </c>
      <c r="H49" s="44">
        <f t="shared" si="3"/>
        <v>1</v>
      </c>
      <c r="I49" s="26"/>
      <c r="J49" s="26"/>
      <c r="K49" s="26"/>
      <c r="L49" s="42"/>
      <c r="M49" s="26"/>
      <c r="N49" s="42"/>
      <c r="O49" s="26"/>
      <c r="P49" s="26"/>
      <c r="Q49" s="26"/>
      <c r="R49" s="42"/>
      <c r="S49" s="26"/>
      <c r="T49" s="26">
        <v>45</v>
      </c>
      <c r="U49" s="68"/>
      <c r="V49" s="42"/>
      <c r="W49" s="68"/>
      <c r="X49" s="54"/>
      <c r="Y49" s="68"/>
      <c r="Z49" s="54"/>
      <c r="AA49" s="68"/>
      <c r="AB49" s="68"/>
      <c r="AC49" s="68"/>
      <c r="AD49" s="68"/>
      <c r="AE49" s="68"/>
      <c r="AF49" s="68"/>
      <c r="AG49" s="68"/>
    </row>
    <row r="50" spans="1:33" s="55" customFormat="1" ht="12.75">
      <c r="A50" s="150" t="s">
        <v>234</v>
      </c>
      <c r="B50" s="25" t="s">
        <v>147</v>
      </c>
      <c r="C50" s="54"/>
      <c r="D50" s="25" t="s">
        <v>24</v>
      </c>
      <c r="E50" s="26">
        <v>99</v>
      </c>
      <c r="F50" s="26"/>
      <c r="G50" s="76">
        <f t="shared" si="2"/>
        <v>44</v>
      </c>
      <c r="H50" s="44">
        <f t="shared" si="3"/>
        <v>3</v>
      </c>
      <c r="I50" s="26"/>
      <c r="J50" s="26">
        <v>10</v>
      </c>
      <c r="K50" s="26"/>
      <c r="L50" s="42"/>
      <c r="M50" s="26"/>
      <c r="N50" s="42">
        <v>4</v>
      </c>
      <c r="O50" s="26"/>
      <c r="P50" s="26"/>
      <c r="Q50" s="68"/>
      <c r="R50" s="42"/>
      <c r="S50" s="68"/>
      <c r="T50" s="26"/>
      <c r="U50" s="68"/>
      <c r="V50" s="42"/>
      <c r="W50" s="68"/>
      <c r="X50" s="54"/>
      <c r="Y50" s="68"/>
      <c r="Z50" s="54">
        <v>30</v>
      </c>
      <c r="AA50" s="68"/>
      <c r="AB50" s="54"/>
      <c r="AC50" s="68"/>
      <c r="AD50" s="54"/>
      <c r="AE50" s="68"/>
      <c r="AF50" s="54"/>
      <c r="AG50" s="68"/>
    </row>
    <row r="51" spans="1:33" s="55" customFormat="1" ht="12.75">
      <c r="A51" s="150" t="s">
        <v>259</v>
      </c>
      <c r="B51" s="25" t="s">
        <v>371</v>
      </c>
      <c r="C51" s="54"/>
      <c r="D51" s="25" t="s">
        <v>28</v>
      </c>
      <c r="E51" s="54">
        <v>184</v>
      </c>
      <c r="F51" s="145"/>
      <c r="G51" s="76">
        <f t="shared" si="2"/>
        <v>42.5</v>
      </c>
      <c r="H51" s="44">
        <f t="shared" si="3"/>
        <v>2</v>
      </c>
      <c r="I51" s="145"/>
      <c r="J51" s="155"/>
      <c r="K51" s="93"/>
      <c r="L51" s="156"/>
      <c r="M51" s="145"/>
      <c r="N51" s="93"/>
      <c r="O51" s="156"/>
      <c r="P51" s="155"/>
      <c r="Q51" s="75"/>
      <c r="R51" s="42">
        <v>22.5</v>
      </c>
      <c r="S51" s="68"/>
      <c r="T51" s="26">
        <v>20</v>
      </c>
      <c r="U51" s="68"/>
      <c r="V51" s="42"/>
      <c r="W51" s="68"/>
      <c r="X51" s="54"/>
      <c r="Y51" s="68"/>
      <c r="Z51" s="54"/>
      <c r="AA51" s="68"/>
      <c r="AB51" s="68"/>
      <c r="AC51" s="68"/>
      <c r="AD51" s="68"/>
      <c r="AE51" s="68"/>
      <c r="AF51" s="68"/>
      <c r="AG51" s="68"/>
    </row>
    <row r="52" spans="1:33" s="55" customFormat="1" ht="12.75">
      <c r="A52" s="150"/>
      <c r="B52" s="25" t="s">
        <v>372</v>
      </c>
      <c r="C52" s="54"/>
      <c r="D52" s="25" t="s">
        <v>24</v>
      </c>
      <c r="E52" s="54">
        <v>172</v>
      </c>
      <c r="F52" s="145"/>
      <c r="G52" s="76">
        <f t="shared" si="2"/>
        <v>42.5</v>
      </c>
      <c r="H52" s="44">
        <f t="shared" si="3"/>
        <v>2</v>
      </c>
      <c r="I52" s="145"/>
      <c r="J52" s="155"/>
      <c r="K52" s="93"/>
      <c r="L52" s="156"/>
      <c r="M52" s="145"/>
      <c r="N52" s="93"/>
      <c r="O52" s="156"/>
      <c r="P52" s="155"/>
      <c r="Q52" s="75"/>
      <c r="R52" s="42">
        <v>22.5</v>
      </c>
      <c r="S52" s="68"/>
      <c r="T52" s="26"/>
      <c r="U52" s="68"/>
      <c r="V52" s="42"/>
      <c r="W52" s="68"/>
      <c r="X52" s="54">
        <v>20</v>
      </c>
      <c r="Y52" s="68"/>
      <c r="Z52" s="54"/>
      <c r="AA52" s="68"/>
      <c r="AB52" s="68"/>
      <c r="AC52" s="68"/>
      <c r="AD52" s="68"/>
      <c r="AE52" s="68"/>
      <c r="AF52" s="68"/>
      <c r="AG52" s="68"/>
    </row>
    <row r="53" spans="1:33" s="55" customFormat="1" ht="12.75">
      <c r="A53" s="150" t="s">
        <v>237</v>
      </c>
      <c r="B53" s="25" t="s">
        <v>195</v>
      </c>
      <c r="C53" s="54"/>
      <c r="D53" s="25" t="s">
        <v>24</v>
      </c>
      <c r="E53" s="26">
        <v>160</v>
      </c>
      <c r="F53" s="26"/>
      <c r="G53" s="76">
        <f t="shared" si="2"/>
        <v>39</v>
      </c>
      <c r="H53" s="44">
        <f t="shared" si="3"/>
        <v>3</v>
      </c>
      <c r="I53" s="26"/>
      <c r="J53" s="26">
        <v>10</v>
      </c>
      <c r="K53" s="26"/>
      <c r="L53" s="42"/>
      <c r="M53" s="26"/>
      <c r="N53" s="42"/>
      <c r="O53" s="26"/>
      <c r="P53" s="26">
        <v>14</v>
      </c>
      <c r="Q53" s="68"/>
      <c r="R53" s="42"/>
      <c r="S53" s="68"/>
      <c r="T53" s="26">
        <v>15</v>
      </c>
      <c r="U53" s="68"/>
      <c r="V53" s="42"/>
      <c r="W53" s="68"/>
      <c r="X53" s="54"/>
      <c r="Y53" s="68"/>
      <c r="Z53" s="54"/>
      <c r="AA53" s="68"/>
      <c r="AB53" s="54"/>
      <c r="AC53" s="68"/>
      <c r="AD53" s="54"/>
      <c r="AE53" s="68"/>
      <c r="AF53" s="54"/>
      <c r="AG53" s="68"/>
    </row>
    <row r="54" spans="1:33" s="55" customFormat="1" ht="12.75">
      <c r="A54" s="150" t="s">
        <v>238</v>
      </c>
      <c r="B54" s="25" t="s">
        <v>186</v>
      </c>
      <c r="C54" s="54" t="s">
        <v>155</v>
      </c>
      <c r="D54" s="68" t="s">
        <v>22</v>
      </c>
      <c r="E54" s="26">
        <v>48</v>
      </c>
      <c r="F54" s="26"/>
      <c r="G54" s="76">
        <f t="shared" si="2"/>
        <v>36</v>
      </c>
      <c r="H54" s="44">
        <f t="shared" si="3"/>
        <v>5</v>
      </c>
      <c r="I54" s="26"/>
      <c r="J54" s="26"/>
      <c r="K54" s="26"/>
      <c r="L54" s="42">
        <v>5.5</v>
      </c>
      <c r="M54" s="26"/>
      <c r="N54" s="42">
        <v>2.5</v>
      </c>
      <c r="O54" s="26"/>
      <c r="P54" s="26"/>
      <c r="Q54" s="26"/>
      <c r="R54" s="42">
        <v>10</v>
      </c>
      <c r="S54" s="68"/>
      <c r="T54" s="26"/>
      <c r="U54" s="68"/>
      <c r="V54" s="42">
        <v>3</v>
      </c>
      <c r="W54" s="68"/>
      <c r="X54" s="54">
        <v>15</v>
      </c>
      <c r="Y54" s="68"/>
      <c r="Z54" s="54"/>
      <c r="AA54" s="68"/>
      <c r="AB54" s="54"/>
      <c r="AC54" s="68"/>
      <c r="AD54" s="54"/>
      <c r="AE54" s="68"/>
      <c r="AF54" s="54"/>
      <c r="AG54" s="68"/>
    </row>
    <row r="55" spans="1:33" s="55" customFormat="1" ht="12.75">
      <c r="A55" s="150" t="s">
        <v>239</v>
      </c>
      <c r="B55" s="25" t="s">
        <v>80</v>
      </c>
      <c r="C55" s="54"/>
      <c r="D55" s="25" t="s">
        <v>33</v>
      </c>
      <c r="E55" s="26">
        <v>121</v>
      </c>
      <c r="F55" s="26"/>
      <c r="G55" s="76">
        <f t="shared" si="2"/>
        <v>36</v>
      </c>
      <c r="H55" s="44">
        <f t="shared" si="3"/>
        <v>2</v>
      </c>
      <c r="I55" s="26"/>
      <c r="J55" s="26">
        <v>30</v>
      </c>
      <c r="K55" s="26"/>
      <c r="L55" s="42">
        <v>6</v>
      </c>
      <c r="M55" s="26"/>
      <c r="N55" s="42"/>
      <c r="O55" s="54"/>
      <c r="P55" s="26"/>
      <c r="Q55" s="68"/>
      <c r="R55" s="42"/>
      <c r="S55" s="68"/>
      <c r="T55" s="26"/>
      <c r="U55" s="68"/>
      <c r="V55" s="42"/>
      <c r="W55" s="68"/>
      <c r="X55" s="54"/>
      <c r="Y55" s="68"/>
      <c r="Z55" s="54"/>
      <c r="AA55" s="68"/>
      <c r="AB55" s="54"/>
      <c r="AC55" s="68"/>
      <c r="AD55" s="54"/>
      <c r="AE55" s="68"/>
      <c r="AF55" s="54"/>
      <c r="AG55" s="68"/>
    </row>
    <row r="56" spans="1:26" s="85" customFormat="1" ht="12.75">
      <c r="A56" s="150" t="s">
        <v>526</v>
      </c>
      <c r="B56" s="25" t="s">
        <v>502</v>
      </c>
      <c r="C56" s="54"/>
      <c r="D56" s="25" t="s">
        <v>37</v>
      </c>
      <c r="E56" s="26">
        <v>121</v>
      </c>
      <c r="F56" s="26"/>
      <c r="G56" s="76">
        <f t="shared" si="2"/>
        <v>35</v>
      </c>
      <c r="H56" s="44">
        <f t="shared" si="3"/>
        <v>1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54"/>
      <c r="Y56" s="54"/>
      <c r="Z56" s="54">
        <v>35</v>
      </c>
    </row>
    <row r="57" spans="1:33" s="55" customFormat="1" ht="12.75">
      <c r="A57" s="150"/>
      <c r="B57" s="25" t="s">
        <v>192</v>
      </c>
      <c r="C57" s="54"/>
      <c r="D57" s="25" t="s">
        <v>33</v>
      </c>
      <c r="E57" s="26">
        <v>219</v>
      </c>
      <c r="F57" s="26"/>
      <c r="G57" s="76">
        <f t="shared" si="2"/>
        <v>35</v>
      </c>
      <c r="H57" s="44">
        <f t="shared" si="3"/>
        <v>1</v>
      </c>
      <c r="I57" s="26"/>
      <c r="J57" s="26">
        <v>35</v>
      </c>
      <c r="K57" s="26"/>
      <c r="L57" s="42"/>
      <c r="M57" s="26"/>
      <c r="N57" s="42"/>
      <c r="O57" s="54"/>
      <c r="P57" s="26"/>
      <c r="Q57" s="68"/>
      <c r="R57" s="42"/>
      <c r="S57" s="68"/>
      <c r="T57" s="26"/>
      <c r="U57" s="68"/>
      <c r="V57" s="42"/>
      <c r="W57" s="68"/>
      <c r="X57" s="54"/>
      <c r="Y57" s="68"/>
      <c r="Z57" s="54"/>
      <c r="AA57" s="68"/>
      <c r="AB57" s="54"/>
      <c r="AC57" s="68"/>
      <c r="AD57" s="54"/>
      <c r="AE57" s="68"/>
      <c r="AF57" s="54"/>
      <c r="AG57" s="68"/>
    </row>
    <row r="58" spans="1:33" s="55" customFormat="1" ht="12.75">
      <c r="A58" s="150"/>
      <c r="B58" s="25" t="s">
        <v>273</v>
      </c>
      <c r="C58" s="54"/>
      <c r="D58" s="25" t="s">
        <v>22</v>
      </c>
      <c r="E58" s="26">
        <v>201</v>
      </c>
      <c r="F58" s="26"/>
      <c r="G58" s="76">
        <f t="shared" si="2"/>
        <v>35</v>
      </c>
      <c r="H58" s="44">
        <f t="shared" si="3"/>
        <v>1</v>
      </c>
      <c r="I58" s="26"/>
      <c r="J58" s="26">
        <v>35</v>
      </c>
      <c r="K58" s="26"/>
      <c r="L58" s="42"/>
      <c r="M58" s="26"/>
      <c r="N58" s="42"/>
      <c r="O58" s="54"/>
      <c r="P58" s="26"/>
      <c r="Q58" s="68"/>
      <c r="R58" s="42"/>
      <c r="S58" s="68"/>
      <c r="T58" s="26"/>
      <c r="U58" s="68"/>
      <c r="V58" s="42"/>
      <c r="W58" s="68"/>
      <c r="X58" s="54"/>
      <c r="Y58" s="68"/>
      <c r="Z58" s="54"/>
      <c r="AA58" s="68"/>
      <c r="AB58" s="54"/>
      <c r="AC58" s="68"/>
      <c r="AD58" s="54"/>
      <c r="AE58" s="68"/>
      <c r="AF58" s="54"/>
      <c r="AG58" s="68"/>
    </row>
    <row r="59" spans="1:33" s="55" customFormat="1" ht="12.75">
      <c r="A59" s="150" t="s">
        <v>444</v>
      </c>
      <c r="B59" s="56" t="s">
        <v>151</v>
      </c>
      <c r="C59" s="75"/>
      <c r="D59" s="56" t="s">
        <v>24</v>
      </c>
      <c r="E59" s="57">
        <v>176</v>
      </c>
      <c r="F59" s="57"/>
      <c r="G59" s="76">
        <f t="shared" si="2"/>
        <v>34.5</v>
      </c>
      <c r="H59" s="44">
        <f t="shared" si="3"/>
        <v>2</v>
      </c>
      <c r="I59" s="57"/>
      <c r="J59" s="26">
        <v>20</v>
      </c>
      <c r="K59" s="68"/>
      <c r="L59" s="42">
        <v>14.5</v>
      </c>
      <c r="M59" s="68"/>
      <c r="N59" s="42"/>
      <c r="O59" s="68"/>
      <c r="P59" s="151"/>
      <c r="Q59" s="68"/>
      <c r="R59" s="42"/>
      <c r="S59" s="68"/>
      <c r="T59" s="26"/>
      <c r="U59" s="68"/>
      <c r="V59" s="154"/>
      <c r="W59" s="68"/>
      <c r="X59" s="54"/>
      <c r="Y59" s="68"/>
      <c r="Z59" s="54"/>
      <c r="AA59" s="68"/>
      <c r="AB59" s="54"/>
      <c r="AC59" s="68"/>
      <c r="AD59" s="54"/>
      <c r="AE59" s="68"/>
      <c r="AF59" s="54"/>
      <c r="AG59" s="68"/>
    </row>
    <row r="60" spans="1:33" s="55" customFormat="1" ht="12.75">
      <c r="A60" s="150" t="s">
        <v>476</v>
      </c>
      <c r="B60" s="68" t="s">
        <v>148</v>
      </c>
      <c r="C60" s="54"/>
      <c r="D60" s="68" t="s">
        <v>28</v>
      </c>
      <c r="E60" s="54">
        <v>92</v>
      </c>
      <c r="F60" s="54"/>
      <c r="G60" s="76">
        <f t="shared" si="2"/>
        <v>33</v>
      </c>
      <c r="H60" s="44">
        <f t="shared" si="3"/>
        <v>2</v>
      </c>
      <c r="I60" s="54"/>
      <c r="J60" s="26"/>
      <c r="K60" s="54"/>
      <c r="L60" s="42"/>
      <c r="M60" s="54"/>
      <c r="N60" s="42"/>
      <c r="O60" s="68"/>
      <c r="P60" s="26">
        <v>8</v>
      </c>
      <c r="Q60" s="68"/>
      <c r="R60" s="42"/>
      <c r="S60" s="68"/>
      <c r="T60" s="26">
        <v>25</v>
      </c>
      <c r="U60" s="68"/>
      <c r="V60" s="42"/>
      <c r="W60" s="68"/>
      <c r="X60" s="54"/>
      <c r="Y60" s="68"/>
      <c r="Z60" s="54"/>
      <c r="AA60" s="68"/>
      <c r="AB60" s="54"/>
      <c r="AC60" s="68"/>
      <c r="AD60" s="54"/>
      <c r="AE60" s="68"/>
      <c r="AF60" s="54"/>
      <c r="AG60" s="68"/>
    </row>
    <row r="61" spans="1:33" s="55" customFormat="1" ht="12.75">
      <c r="A61" s="150" t="s">
        <v>242</v>
      </c>
      <c r="B61" s="25" t="s">
        <v>428</v>
      </c>
      <c r="C61" s="54" t="s">
        <v>155</v>
      </c>
      <c r="D61" s="25" t="s">
        <v>461</v>
      </c>
      <c r="E61" s="26" t="s">
        <v>158</v>
      </c>
      <c r="F61" s="26"/>
      <c r="G61" s="76">
        <f t="shared" si="2"/>
        <v>32.5</v>
      </c>
      <c r="H61" s="44">
        <f t="shared" si="3"/>
        <v>2</v>
      </c>
      <c r="I61" s="26"/>
      <c r="J61" s="26"/>
      <c r="K61" s="26"/>
      <c r="L61" s="42"/>
      <c r="M61" s="26"/>
      <c r="N61" s="42"/>
      <c r="O61" s="26"/>
      <c r="P61" s="26"/>
      <c r="Q61" s="26"/>
      <c r="R61" s="42"/>
      <c r="S61" s="26"/>
      <c r="T61" s="26">
        <v>30</v>
      </c>
      <c r="U61" s="68"/>
      <c r="V61" s="42">
        <v>2.5</v>
      </c>
      <c r="W61" s="68"/>
      <c r="X61" s="54"/>
      <c r="Y61" s="68"/>
      <c r="Z61" s="54"/>
      <c r="AA61" s="68"/>
      <c r="AB61" s="68"/>
      <c r="AC61" s="68"/>
      <c r="AD61" s="68"/>
      <c r="AE61" s="68"/>
      <c r="AF61" s="68"/>
      <c r="AG61" s="68"/>
    </row>
    <row r="62" spans="1:33" s="55" customFormat="1" ht="12.75">
      <c r="A62" s="150" t="s">
        <v>272</v>
      </c>
      <c r="B62" s="56" t="s">
        <v>140</v>
      </c>
      <c r="C62" s="75"/>
      <c r="D62" s="56" t="s">
        <v>22</v>
      </c>
      <c r="E62" s="57">
        <v>122</v>
      </c>
      <c r="F62" s="57"/>
      <c r="G62" s="76">
        <f t="shared" si="2"/>
        <v>31.5</v>
      </c>
      <c r="H62" s="44">
        <f t="shared" si="3"/>
        <v>2</v>
      </c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4">
        <v>6.5</v>
      </c>
      <c r="W62" s="68"/>
      <c r="X62" s="54"/>
      <c r="Y62" s="68"/>
      <c r="Z62" s="54">
        <v>25</v>
      </c>
      <c r="AA62" s="68"/>
      <c r="AB62" s="68"/>
      <c r="AC62" s="68"/>
      <c r="AD62" s="68"/>
      <c r="AE62" s="68"/>
      <c r="AF62" s="68"/>
      <c r="AG62" s="68"/>
    </row>
    <row r="63" spans="1:33" s="55" customFormat="1" ht="12.75">
      <c r="A63" s="150" t="s">
        <v>383</v>
      </c>
      <c r="B63" s="56" t="s">
        <v>67</v>
      </c>
      <c r="C63" s="75"/>
      <c r="D63" s="56" t="s">
        <v>24</v>
      </c>
      <c r="E63" s="57">
        <v>137</v>
      </c>
      <c r="F63" s="57"/>
      <c r="G63" s="76">
        <f t="shared" si="2"/>
        <v>30</v>
      </c>
      <c r="H63" s="44">
        <f t="shared" si="3"/>
        <v>2</v>
      </c>
      <c r="I63" s="57"/>
      <c r="J63" s="26">
        <v>25</v>
      </c>
      <c r="K63" s="26"/>
      <c r="L63" s="42"/>
      <c r="M63" s="26"/>
      <c r="N63" s="42"/>
      <c r="O63" s="26"/>
      <c r="P63" s="26"/>
      <c r="Q63" s="68"/>
      <c r="R63" s="42"/>
      <c r="S63" s="68"/>
      <c r="T63" s="26"/>
      <c r="U63" s="68"/>
      <c r="V63" s="42"/>
      <c r="W63" s="68"/>
      <c r="X63" s="54"/>
      <c r="Y63" s="68"/>
      <c r="Z63" s="54">
        <v>5</v>
      </c>
      <c r="AA63" s="68"/>
      <c r="AB63" s="54"/>
      <c r="AC63" s="68"/>
      <c r="AD63" s="54"/>
      <c r="AE63" s="68"/>
      <c r="AF63" s="54"/>
      <c r="AG63" s="68"/>
    </row>
    <row r="64" spans="1:33" s="55" customFormat="1" ht="12.75">
      <c r="A64" s="150" t="s">
        <v>401</v>
      </c>
      <c r="B64" s="25" t="s">
        <v>129</v>
      </c>
      <c r="C64" s="54"/>
      <c r="D64" s="25" t="s">
        <v>28</v>
      </c>
      <c r="E64" s="26">
        <v>100</v>
      </c>
      <c r="F64" s="26"/>
      <c r="G64" s="76">
        <f t="shared" si="2"/>
        <v>30</v>
      </c>
      <c r="H64" s="44">
        <f t="shared" si="3"/>
        <v>1</v>
      </c>
      <c r="I64" s="26"/>
      <c r="J64" s="26">
        <v>30</v>
      </c>
      <c r="K64" s="26"/>
      <c r="L64" s="42"/>
      <c r="M64" s="26"/>
      <c r="N64" s="42"/>
      <c r="O64" s="26"/>
      <c r="P64" s="26"/>
      <c r="Q64" s="26"/>
      <c r="R64" s="42"/>
      <c r="S64" s="68"/>
      <c r="T64" s="26"/>
      <c r="U64" s="68"/>
      <c r="V64" s="42"/>
      <c r="W64" s="68"/>
      <c r="X64" s="54"/>
      <c r="Y64" s="68"/>
      <c r="Z64" s="54"/>
      <c r="AA64" s="68"/>
      <c r="AB64" s="54"/>
      <c r="AC64" s="68"/>
      <c r="AD64" s="54"/>
      <c r="AE64" s="68"/>
      <c r="AF64" s="54"/>
      <c r="AG64" s="68"/>
    </row>
    <row r="65" spans="1:33" s="55" customFormat="1" ht="12.75">
      <c r="A65" s="150"/>
      <c r="B65" s="25" t="s">
        <v>40</v>
      </c>
      <c r="C65" s="54"/>
      <c r="D65" s="25" t="s">
        <v>33</v>
      </c>
      <c r="E65" s="26">
        <v>168</v>
      </c>
      <c r="F65" s="26"/>
      <c r="G65" s="76">
        <f t="shared" si="2"/>
        <v>30</v>
      </c>
      <c r="H65" s="44">
        <f t="shared" si="3"/>
        <v>1</v>
      </c>
      <c r="I65" s="26"/>
      <c r="J65" s="26">
        <v>30</v>
      </c>
      <c r="K65" s="26"/>
      <c r="L65" s="42"/>
      <c r="M65" s="26"/>
      <c r="N65" s="42"/>
      <c r="O65" s="54"/>
      <c r="P65" s="26"/>
      <c r="Q65" s="68"/>
      <c r="R65" s="42"/>
      <c r="S65" s="68"/>
      <c r="T65" s="26"/>
      <c r="U65" s="68"/>
      <c r="V65" s="42"/>
      <c r="W65" s="68"/>
      <c r="X65" s="54"/>
      <c r="Y65" s="68"/>
      <c r="Z65" s="54"/>
      <c r="AA65" s="68"/>
      <c r="AB65" s="54"/>
      <c r="AC65" s="68"/>
      <c r="AD65" s="54"/>
      <c r="AE65" s="68"/>
      <c r="AF65" s="54"/>
      <c r="AG65" s="68"/>
    </row>
    <row r="66" spans="1:33" s="55" customFormat="1" ht="12.75">
      <c r="A66" s="150"/>
      <c r="B66" s="25" t="s">
        <v>146</v>
      </c>
      <c r="C66" s="54"/>
      <c r="D66" s="25" t="s">
        <v>84</v>
      </c>
      <c r="E66" s="26">
        <v>117</v>
      </c>
      <c r="F66" s="26"/>
      <c r="G66" s="76">
        <f t="shared" si="2"/>
        <v>30</v>
      </c>
      <c r="H66" s="44">
        <f t="shared" si="3"/>
        <v>1</v>
      </c>
      <c r="I66" s="26"/>
      <c r="J66" s="26">
        <v>30</v>
      </c>
      <c r="K66" s="26"/>
      <c r="L66" s="42"/>
      <c r="M66" s="26"/>
      <c r="N66" s="42"/>
      <c r="O66" s="26"/>
      <c r="P66" s="26"/>
      <c r="Q66" s="26"/>
      <c r="R66" s="42"/>
      <c r="S66" s="26"/>
      <c r="T66" s="26"/>
      <c r="U66" s="26"/>
      <c r="V66" s="42"/>
      <c r="W66" s="68"/>
      <c r="X66" s="54"/>
      <c r="Y66" s="68"/>
      <c r="Z66" s="54"/>
      <c r="AA66" s="68"/>
      <c r="AB66" s="54"/>
      <c r="AC66" s="68"/>
      <c r="AD66" s="54"/>
      <c r="AE66" s="68"/>
      <c r="AF66" s="54"/>
      <c r="AG66" s="68"/>
    </row>
    <row r="67" spans="1:26" s="85" customFormat="1" ht="12.75">
      <c r="A67" s="150"/>
      <c r="B67" s="25" t="s">
        <v>176</v>
      </c>
      <c r="C67" s="54"/>
      <c r="D67" s="25" t="s">
        <v>33</v>
      </c>
      <c r="E67" s="26">
        <v>86</v>
      </c>
      <c r="F67" s="26"/>
      <c r="G67" s="76">
        <f t="shared" si="2"/>
        <v>30</v>
      </c>
      <c r="H67" s="44">
        <f t="shared" si="3"/>
        <v>1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54"/>
      <c r="Y67" s="54"/>
      <c r="Z67" s="54">
        <v>30</v>
      </c>
    </row>
    <row r="68" spans="1:33" s="55" customFormat="1" ht="12.75">
      <c r="A68" s="150"/>
      <c r="B68" s="25" t="s">
        <v>74</v>
      </c>
      <c r="C68" s="54"/>
      <c r="D68" s="25" t="s">
        <v>64</v>
      </c>
      <c r="E68" s="26">
        <v>130</v>
      </c>
      <c r="F68" s="26"/>
      <c r="G68" s="76">
        <f t="shared" si="2"/>
        <v>30</v>
      </c>
      <c r="H68" s="44">
        <f t="shared" si="3"/>
        <v>1</v>
      </c>
      <c r="I68" s="26"/>
      <c r="J68" s="26">
        <v>30</v>
      </c>
      <c r="K68" s="26"/>
      <c r="L68" s="42"/>
      <c r="M68" s="26"/>
      <c r="N68" s="42"/>
      <c r="O68" s="26"/>
      <c r="P68" s="26"/>
      <c r="Q68" s="68"/>
      <c r="R68" s="42"/>
      <c r="S68" s="68"/>
      <c r="T68" s="26"/>
      <c r="U68" s="68"/>
      <c r="V68" s="42"/>
      <c r="W68" s="68"/>
      <c r="X68" s="54"/>
      <c r="Y68" s="68"/>
      <c r="Z68" s="54"/>
      <c r="AA68" s="68"/>
      <c r="AB68" s="54"/>
      <c r="AC68" s="68"/>
      <c r="AD68" s="54"/>
      <c r="AE68" s="68"/>
      <c r="AF68" s="54"/>
      <c r="AG68" s="68"/>
    </row>
    <row r="69" spans="1:33" s="55" customFormat="1" ht="12.75">
      <c r="A69" s="150"/>
      <c r="B69" s="25" t="s">
        <v>462</v>
      </c>
      <c r="C69" s="54"/>
      <c r="D69" s="25" t="s">
        <v>403</v>
      </c>
      <c r="E69" s="26">
        <v>141</v>
      </c>
      <c r="F69" s="26"/>
      <c r="G69" s="76">
        <f t="shared" si="2"/>
        <v>30</v>
      </c>
      <c r="H69" s="44">
        <f t="shared" si="3"/>
        <v>1</v>
      </c>
      <c r="I69" s="26"/>
      <c r="J69" s="26">
        <v>30</v>
      </c>
      <c r="K69" s="26"/>
      <c r="L69" s="42"/>
      <c r="M69" s="26"/>
      <c r="N69" s="42"/>
      <c r="O69" s="26"/>
      <c r="P69" s="26"/>
      <c r="Q69" s="26"/>
      <c r="R69" s="42"/>
      <c r="S69" s="26"/>
      <c r="T69" s="26"/>
      <c r="U69" s="26"/>
      <c r="V69" s="42"/>
      <c r="W69" s="68"/>
      <c r="X69" s="54"/>
      <c r="Y69" s="68"/>
      <c r="Z69" s="54"/>
      <c r="AA69" s="68"/>
      <c r="AB69" s="54"/>
      <c r="AC69" s="68"/>
      <c r="AD69" s="54"/>
      <c r="AE69" s="68"/>
      <c r="AF69" s="54"/>
      <c r="AG69" s="68"/>
    </row>
    <row r="70" spans="1:26" s="85" customFormat="1" ht="12.75">
      <c r="A70" s="150"/>
      <c r="B70" s="25" t="s">
        <v>503</v>
      </c>
      <c r="C70" s="54"/>
      <c r="D70" s="25" t="s">
        <v>32</v>
      </c>
      <c r="E70" s="26">
        <v>107</v>
      </c>
      <c r="F70" s="26"/>
      <c r="G70" s="76">
        <f aca="true" t="shared" si="4" ref="G70:G101">SUM(J70:AF70)</f>
        <v>30</v>
      </c>
      <c r="H70" s="44">
        <f aca="true" t="shared" si="5" ref="H70:H101">23-COUNTBLANK(J70:AF70)</f>
        <v>1</v>
      </c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54"/>
      <c r="Y70" s="54"/>
      <c r="Z70" s="54">
        <v>30</v>
      </c>
    </row>
    <row r="71" spans="1:33" s="55" customFormat="1" ht="12.75">
      <c r="A71" s="150" t="s">
        <v>509</v>
      </c>
      <c r="B71" s="25" t="s">
        <v>289</v>
      </c>
      <c r="C71" s="54"/>
      <c r="D71" s="25" t="s">
        <v>33</v>
      </c>
      <c r="E71" s="26">
        <v>172</v>
      </c>
      <c r="F71" s="26"/>
      <c r="G71" s="76">
        <f t="shared" si="4"/>
        <v>29</v>
      </c>
      <c r="H71" s="44">
        <f t="shared" si="5"/>
        <v>2</v>
      </c>
      <c r="I71" s="26"/>
      <c r="J71" s="26">
        <v>20</v>
      </c>
      <c r="K71" s="26"/>
      <c r="L71" s="42"/>
      <c r="M71" s="26"/>
      <c r="N71" s="42">
        <v>9</v>
      </c>
      <c r="O71" s="26"/>
      <c r="P71" s="26"/>
      <c r="Q71" s="68"/>
      <c r="R71" s="42"/>
      <c r="S71" s="68"/>
      <c r="T71" s="26"/>
      <c r="U71" s="68"/>
      <c r="V71" s="42"/>
      <c r="W71" s="68"/>
      <c r="X71" s="54"/>
      <c r="Y71" s="68"/>
      <c r="Z71" s="54"/>
      <c r="AA71" s="68"/>
      <c r="AB71" s="54"/>
      <c r="AC71" s="68"/>
      <c r="AD71" s="54"/>
      <c r="AE71" s="68"/>
      <c r="AF71" s="54"/>
      <c r="AG71" s="68"/>
    </row>
    <row r="72" spans="1:33" s="55" customFormat="1" ht="12.75">
      <c r="A72" s="150" t="s">
        <v>247</v>
      </c>
      <c r="B72" s="25" t="s">
        <v>26</v>
      </c>
      <c r="C72" s="54"/>
      <c r="D72" s="25" t="s">
        <v>22</v>
      </c>
      <c r="E72" s="26">
        <v>137</v>
      </c>
      <c r="F72" s="26"/>
      <c r="G72" s="76">
        <f t="shared" si="4"/>
        <v>28</v>
      </c>
      <c r="H72" s="44">
        <f t="shared" si="5"/>
        <v>3</v>
      </c>
      <c r="I72" s="26"/>
      <c r="J72" s="26"/>
      <c r="K72" s="26"/>
      <c r="L72" s="42">
        <v>7</v>
      </c>
      <c r="M72" s="26"/>
      <c r="N72" s="42"/>
      <c r="O72" s="26"/>
      <c r="P72" s="26"/>
      <c r="Q72" s="26"/>
      <c r="R72" s="42"/>
      <c r="S72" s="26"/>
      <c r="T72" s="26"/>
      <c r="U72" s="26"/>
      <c r="V72" s="42">
        <v>6</v>
      </c>
      <c r="W72" s="26"/>
      <c r="X72" s="54">
        <v>15</v>
      </c>
      <c r="Y72" s="68"/>
      <c r="Z72" s="54"/>
      <c r="AA72" s="68"/>
      <c r="AB72" s="54"/>
      <c r="AC72" s="68"/>
      <c r="AD72" s="54"/>
      <c r="AE72" s="68"/>
      <c r="AF72" s="54"/>
      <c r="AG72" s="68"/>
    </row>
    <row r="73" spans="1:33" s="55" customFormat="1" ht="12.75">
      <c r="A73" s="150" t="s">
        <v>248</v>
      </c>
      <c r="B73" s="25" t="s">
        <v>213</v>
      </c>
      <c r="C73" s="54"/>
      <c r="D73" s="25" t="s">
        <v>18</v>
      </c>
      <c r="E73" s="26">
        <v>132</v>
      </c>
      <c r="F73" s="145"/>
      <c r="G73" s="76">
        <f t="shared" si="4"/>
        <v>27.5</v>
      </c>
      <c r="H73" s="44">
        <f t="shared" si="5"/>
        <v>2</v>
      </c>
      <c r="I73" s="145"/>
      <c r="J73" s="155"/>
      <c r="K73" s="93"/>
      <c r="L73" s="156"/>
      <c r="M73" s="145"/>
      <c r="N73" s="93"/>
      <c r="O73" s="156"/>
      <c r="P73" s="155"/>
      <c r="Q73" s="75"/>
      <c r="R73" s="42">
        <v>15</v>
      </c>
      <c r="S73" s="68"/>
      <c r="T73" s="26"/>
      <c r="U73" s="68"/>
      <c r="V73" s="42"/>
      <c r="W73" s="68"/>
      <c r="X73" s="54">
        <v>12.5</v>
      </c>
      <c r="Y73" s="68"/>
      <c r="Z73" s="54"/>
      <c r="AA73" s="68"/>
      <c r="AB73" s="68"/>
      <c r="AC73" s="68"/>
      <c r="AD73" s="68"/>
      <c r="AE73" s="68"/>
      <c r="AF73" s="68"/>
      <c r="AG73" s="68"/>
    </row>
    <row r="74" spans="1:26" s="68" customFormat="1" ht="12.75">
      <c r="A74" s="150" t="s">
        <v>249</v>
      </c>
      <c r="B74" s="25" t="s">
        <v>468</v>
      </c>
      <c r="C74" s="54"/>
      <c r="D74" s="25" t="s">
        <v>404</v>
      </c>
      <c r="E74" s="26" t="s">
        <v>469</v>
      </c>
      <c r="F74" s="26"/>
      <c r="G74" s="76">
        <f t="shared" si="4"/>
        <v>25</v>
      </c>
      <c r="H74" s="44">
        <f t="shared" si="5"/>
        <v>2</v>
      </c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54">
        <v>0</v>
      </c>
      <c r="Z74" s="54">
        <v>25</v>
      </c>
    </row>
    <row r="75" spans="1:33" s="55" customFormat="1" ht="12.75">
      <c r="A75" s="150" t="s">
        <v>490</v>
      </c>
      <c r="B75" s="25" t="s">
        <v>39</v>
      </c>
      <c r="C75" s="54"/>
      <c r="D75" s="25" t="s">
        <v>33</v>
      </c>
      <c r="E75" s="26">
        <v>170</v>
      </c>
      <c r="F75" s="26"/>
      <c r="G75" s="76">
        <f t="shared" si="4"/>
        <v>25</v>
      </c>
      <c r="H75" s="44">
        <f t="shared" si="5"/>
        <v>1</v>
      </c>
      <c r="I75" s="26"/>
      <c r="J75" s="26"/>
      <c r="K75" s="26"/>
      <c r="L75" s="42"/>
      <c r="M75" s="26"/>
      <c r="N75" s="42"/>
      <c r="O75" s="26"/>
      <c r="P75" s="26"/>
      <c r="Q75" s="26"/>
      <c r="R75" s="42"/>
      <c r="S75" s="26"/>
      <c r="T75" s="26">
        <v>25</v>
      </c>
      <c r="U75" s="68"/>
      <c r="V75" s="42"/>
      <c r="W75" s="68"/>
      <c r="X75" s="54"/>
      <c r="Y75" s="68"/>
      <c r="Z75" s="54"/>
      <c r="AA75" s="68"/>
      <c r="AB75" s="68"/>
      <c r="AC75" s="68"/>
      <c r="AD75" s="68"/>
      <c r="AE75" s="68"/>
      <c r="AF75" s="68"/>
      <c r="AG75" s="68"/>
    </row>
    <row r="76" spans="1:26" s="85" customFormat="1" ht="12.75">
      <c r="A76" s="150"/>
      <c r="B76" s="25" t="s">
        <v>504</v>
      </c>
      <c r="C76" s="54"/>
      <c r="D76" s="25" t="s">
        <v>505</v>
      </c>
      <c r="E76" s="26" t="s">
        <v>506</v>
      </c>
      <c r="F76" s="26"/>
      <c r="G76" s="76">
        <f t="shared" si="4"/>
        <v>25</v>
      </c>
      <c r="H76" s="44">
        <f t="shared" si="5"/>
        <v>1</v>
      </c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54"/>
      <c r="Y76" s="54"/>
      <c r="Z76" s="54">
        <v>25</v>
      </c>
    </row>
    <row r="77" spans="1:26" s="85" customFormat="1" ht="12.75">
      <c r="A77" s="150"/>
      <c r="B77" s="25" t="s">
        <v>43</v>
      </c>
      <c r="C77" s="54"/>
      <c r="D77" s="25" t="s">
        <v>33</v>
      </c>
      <c r="E77" s="26">
        <v>160</v>
      </c>
      <c r="F77" s="26"/>
      <c r="G77" s="76">
        <f t="shared" si="4"/>
        <v>25</v>
      </c>
      <c r="H77" s="44">
        <f t="shared" si="5"/>
        <v>1</v>
      </c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54"/>
      <c r="Y77" s="54"/>
      <c r="Z77" s="54">
        <v>25</v>
      </c>
    </row>
    <row r="78" spans="1:33" s="55" customFormat="1" ht="12.75">
      <c r="A78" s="150" t="s">
        <v>451</v>
      </c>
      <c r="B78" s="25" t="s">
        <v>381</v>
      </c>
      <c r="C78" s="54" t="s">
        <v>155</v>
      </c>
      <c r="D78" s="25" t="s">
        <v>402</v>
      </c>
      <c r="E78" s="26">
        <v>43</v>
      </c>
      <c r="F78" s="145"/>
      <c r="G78" s="76">
        <f t="shared" si="4"/>
        <v>23</v>
      </c>
      <c r="H78" s="44">
        <f t="shared" si="5"/>
        <v>4</v>
      </c>
      <c r="I78" s="145"/>
      <c r="J78" s="155"/>
      <c r="K78" s="145"/>
      <c r="L78" s="156"/>
      <c r="M78" s="145"/>
      <c r="N78" s="93"/>
      <c r="O78" s="156"/>
      <c r="P78" s="155"/>
      <c r="Q78" s="75"/>
      <c r="R78" s="42">
        <v>0</v>
      </c>
      <c r="S78" s="68"/>
      <c r="T78" s="26">
        <v>15</v>
      </c>
      <c r="U78" s="68"/>
      <c r="V78" s="42">
        <v>3</v>
      </c>
      <c r="W78" s="68"/>
      <c r="X78" s="54"/>
      <c r="Y78" s="68"/>
      <c r="Z78" s="54">
        <v>5</v>
      </c>
      <c r="AA78" s="68"/>
      <c r="AB78" s="68"/>
      <c r="AC78" s="68"/>
      <c r="AD78" s="68"/>
      <c r="AE78" s="68"/>
      <c r="AF78" s="68"/>
      <c r="AG78" s="68"/>
    </row>
    <row r="79" spans="1:33" s="55" customFormat="1" ht="12.75">
      <c r="A79" s="150" t="s">
        <v>452</v>
      </c>
      <c r="B79" s="25" t="s">
        <v>343</v>
      </c>
      <c r="C79" s="54"/>
      <c r="D79" s="25" t="s">
        <v>84</v>
      </c>
      <c r="E79" s="26" t="s">
        <v>337</v>
      </c>
      <c r="F79" s="26"/>
      <c r="G79" s="76">
        <f t="shared" si="4"/>
        <v>22</v>
      </c>
      <c r="H79" s="44">
        <f t="shared" si="5"/>
        <v>2</v>
      </c>
      <c r="I79" s="26"/>
      <c r="J79" s="26">
        <v>10</v>
      </c>
      <c r="K79" s="26"/>
      <c r="L79" s="42"/>
      <c r="M79" s="26"/>
      <c r="N79" s="42"/>
      <c r="O79" s="26"/>
      <c r="P79" s="26">
        <v>12</v>
      </c>
      <c r="Q79" s="68"/>
      <c r="R79" s="42"/>
      <c r="S79" s="68"/>
      <c r="T79" s="26"/>
      <c r="U79" s="68"/>
      <c r="V79" s="42"/>
      <c r="W79" s="68"/>
      <c r="X79" s="54"/>
      <c r="Y79" s="68"/>
      <c r="Z79" s="54"/>
      <c r="AA79" s="68"/>
      <c r="AB79" s="54"/>
      <c r="AC79" s="68"/>
      <c r="AD79" s="54"/>
      <c r="AE79" s="68"/>
      <c r="AF79" s="54"/>
      <c r="AG79" s="68"/>
    </row>
    <row r="80" spans="1:33" s="55" customFormat="1" ht="12.75">
      <c r="A80" s="150" t="s">
        <v>489</v>
      </c>
      <c r="B80" s="25" t="s">
        <v>432</v>
      </c>
      <c r="C80" s="54"/>
      <c r="D80" s="25" t="s">
        <v>32</v>
      </c>
      <c r="E80" s="26">
        <v>85</v>
      </c>
      <c r="F80" s="26"/>
      <c r="G80" s="76">
        <f t="shared" si="4"/>
        <v>20</v>
      </c>
      <c r="H80" s="44">
        <f t="shared" si="5"/>
        <v>1</v>
      </c>
      <c r="I80" s="26"/>
      <c r="J80" s="26"/>
      <c r="K80" s="26"/>
      <c r="L80" s="42"/>
      <c r="M80" s="26"/>
      <c r="N80" s="42"/>
      <c r="O80" s="26"/>
      <c r="P80" s="26"/>
      <c r="Q80" s="26"/>
      <c r="R80" s="42"/>
      <c r="S80" s="26"/>
      <c r="T80" s="26">
        <v>20</v>
      </c>
      <c r="U80" s="68"/>
      <c r="V80" s="42"/>
      <c r="W80" s="68"/>
      <c r="X80" s="54"/>
      <c r="Y80" s="68"/>
      <c r="Z80" s="54"/>
      <c r="AA80" s="68"/>
      <c r="AB80" s="68"/>
      <c r="AC80" s="68"/>
      <c r="AD80" s="68"/>
      <c r="AE80" s="68"/>
      <c r="AF80" s="68"/>
      <c r="AG80" s="68"/>
    </row>
    <row r="81" spans="1:33" s="55" customFormat="1" ht="12.75">
      <c r="A81" s="150"/>
      <c r="B81" s="25" t="s">
        <v>410</v>
      </c>
      <c r="C81" s="54"/>
      <c r="D81" s="25" t="s">
        <v>24</v>
      </c>
      <c r="E81" s="26">
        <v>156</v>
      </c>
      <c r="F81" s="26"/>
      <c r="G81" s="76">
        <f t="shared" si="4"/>
        <v>20</v>
      </c>
      <c r="H81" s="44">
        <f t="shared" si="5"/>
        <v>1</v>
      </c>
      <c r="I81" s="26"/>
      <c r="J81" s="26"/>
      <c r="K81" s="26"/>
      <c r="L81" s="42"/>
      <c r="M81" s="26"/>
      <c r="N81" s="42"/>
      <c r="O81" s="26"/>
      <c r="P81" s="26"/>
      <c r="Q81" s="26"/>
      <c r="R81" s="42"/>
      <c r="S81" s="26"/>
      <c r="T81" s="26">
        <v>20</v>
      </c>
      <c r="U81" s="68"/>
      <c r="V81" s="42"/>
      <c r="W81" s="68"/>
      <c r="X81" s="54"/>
      <c r="Y81" s="68"/>
      <c r="Z81" s="54"/>
      <c r="AA81" s="68"/>
      <c r="AB81" s="68"/>
      <c r="AC81" s="68"/>
      <c r="AD81" s="68"/>
      <c r="AE81" s="68"/>
      <c r="AF81" s="68"/>
      <c r="AG81" s="68"/>
    </row>
    <row r="82" spans="1:33" s="55" customFormat="1" ht="12.75">
      <c r="A82" s="150"/>
      <c r="B82" s="25" t="s">
        <v>373</v>
      </c>
      <c r="C82" s="54"/>
      <c r="D82" s="25" t="s">
        <v>32</v>
      </c>
      <c r="E82" s="54">
        <v>177</v>
      </c>
      <c r="F82" s="145"/>
      <c r="G82" s="76">
        <f t="shared" si="4"/>
        <v>20</v>
      </c>
      <c r="H82" s="44">
        <f t="shared" si="5"/>
        <v>1</v>
      </c>
      <c r="I82" s="145"/>
      <c r="J82" s="155"/>
      <c r="K82" s="93"/>
      <c r="L82" s="156"/>
      <c r="M82" s="145"/>
      <c r="N82" s="93"/>
      <c r="O82" s="156"/>
      <c r="P82" s="155"/>
      <c r="Q82" s="75"/>
      <c r="R82" s="42">
        <v>20</v>
      </c>
      <c r="S82" s="68"/>
      <c r="T82" s="26"/>
      <c r="U82" s="68"/>
      <c r="V82" s="42"/>
      <c r="W82" s="68"/>
      <c r="X82" s="54"/>
      <c r="Y82" s="68"/>
      <c r="Z82" s="54"/>
      <c r="AA82" s="68"/>
      <c r="AB82" s="68"/>
      <c r="AC82" s="68"/>
      <c r="AD82" s="68"/>
      <c r="AE82" s="68"/>
      <c r="AF82" s="68"/>
      <c r="AG82" s="68"/>
    </row>
    <row r="83" spans="1:33" s="55" customFormat="1" ht="12.75">
      <c r="A83" s="150" t="s">
        <v>440</v>
      </c>
      <c r="B83" s="68" t="s">
        <v>145</v>
      </c>
      <c r="C83" s="54"/>
      <c r="D83" s="68" t="s">
        <v>18</v>
      </c>
      <c r="E83" s="54">
        <v>96</v>
      </c>
      <c r="F83" s="54"/>
      <c r="G83" s="76">
        <f t="shared" si="4"/>
        <v>18.5</v>
      </c>
      <c r="H83" s="44">
        <f t="shared" si="5"/>
        <v>2</v>
      </c>
      <c r="I83" s="54"/>
      <c r="J83" s="26"/>
      <c r="K83" s="54"/>
      <c r="L83" s="42"/>
      <c r="M83" s="54"/>
      <c r="N83" s="42"/>
      <c r="O83" s="68"/>
      <c r="P83" s="26">
        <v>6</v>
      </c>
      <c r="Q83" s="26"/>
      <c r="R83" s="42">
        <v>12.5</v>
      </c>
      <c r="S83" s="26"/>
      <c r="T83" s="26"/>
      <c r="U83" s="68"/>
      <c r="V83" s="42"/>
      <c r="W83" s="68"/>
      <c r="X83" s="54"/>
      <c r="Y83" s="68"/>
      <c r="Z83" s="54"/>
      <c r="AA83" s="68"/>
      <c r="AB83" s="54"/>
      <c r="AC83" s="68"/>
      <c r="AD83" s="54"/>
      <c r="AE83" s="68"/>
      <c r="AF83" s="54"/>
      <c r="AG83" s="68"/>
    </row>
    <row r="84" spans="1:33" s="55" customFormat="1" ht="12.75">
      <c r="A84" s="150" t="s">
        <v>453</v>
      </c>
      <c r="B84" s="25" t="s">
        <v>374</v>
      </c>
      <c r="C84" s="54"/>
      <c r="D84" s="25" t="s">
        <v>274</v>
      </c>
      <c r="E84" s="54">
        <v>151</v>
      </c>
      <c r="F84" s="145"/>
      <c r="G84" s="76">
        <f t="shared" si="4"/>
        <v>17.5</v>
      </c>
      <c r="H84" s="44">
        <f t="shared" si="5"/>
        <v>1</v>
      </c>
      <c r="I84" s="145"/>
      <c r="J84" s="155"/>
      <c r="K84" s="93"/>
      <c r="L84" s="156"/>
      <c r="M84" s="145"/>
      <c r="N84" s="93"/>
      <c r="O84" s="156"/>
      <c r="P84" s="155"/>
      <c r="Q84" s="75"/>
      <c r="R84" s="42">
        <v>17.5</v>
      </c>
      <c r="S84" s="68"/>
      <c r="T84" s="26"/>
      <c r="U84" s="68"/>
      <c r="V84" s="42"/>
      <c r="W84" s="68"/>
      <c r="X84" s="54"/>
      <c r="Y84" s="68"/>
      <c r="Z84" s="54"/>
      <c r="AA84" s="68"/>
      <c r="AB84" s="68"/>
      <c r="AC84" s="68"/>
      <c r="AD84" s="68"/>
      <c r="AE84" s="68"/>
      <c r="AF84" s="68"/>
      <c r="AG84" s="68"/>
    </row>
    <row r="85" spans="1:33" s="55" customFormat="1" ht="12.75">
      <c r="A85" s="150" t="s">
        <v>253</v>
      </c>
      <c r="B85" s="56" t="s">
        <v>126</v>
      </c>
      <c r="C85" s="75"/>
      <c r="D85" s="79" t="s">
        <v>22</v>
      </c>
      <c r="E85" s="57">
        <v>142</v>
      </c>
      <c r="F85" s="57"/>
      <c r="G85" s="76">
        <f t="shared" si="4"/>
        <v>16.5</v>
      </c>
      <c r="H85" s="44">
        <f t="shared" si="5"/>
        <v>2</v>
      </c>
      <c r="I85" s="57"/>
      <c r="J85" s="57"/>
      <c r="K85" s="57"/>
      <c r="L85" s="42">
        <v>10.5</v>
      </c>
      <c r="M85" s="68"/>
      <c r="N85" s="42"/>
      <c r="O85" s="54"/>
      <c r="P85" s="26"/>
      <c r="Q85" s="68"/>
      <c r="R85" s="42"/>
      <c r="S85" s="68"/>
      <c r="T85" s="26"/>
      <c r="U85" s="68"/>
      <c r="V85" s="42">
        <v>6</v>
      </c>
      <c r="W85" s="68"/>
      <c r="X85" s="54"/>
      <c r="Y85" s="68"/>
      <c r="Z85" s="54"/>
      <c r="AA85" s="68"/>
      <c r="AB85" s="54"/>
      <c r="AC85" s="68"/>
      <c r="AD85" s="54"/>
      <c r="AE85" s="68"/>
      <c r="AF85" s="54"/>
      <c r="AG85" s="68"/>
    </row>
    <row r="86" spans="1:33" s="55" customFormat="1" ht="12.75">
      <c r="A86" s="150" t="s">
        <v>254</v>
      </c>
      <c r="B86" s="25" t="s">
        <v>379</v>
      </c>
      <c r="C86" s="54" t="s">
        <v>155</v>
      </c>
      <c r="D86" s="25" t="s">
        <v>402</v>
      </c>
      <c r="E86" s="26">
        <v>17</v>
      </c>
      <c r="F86" s="26"/>
      <c r="G86" s="76">
        <f t="shared" si="4"/>
        <v>15</v>
      </c>
      <c r="H86" s="44">
        <f t="shared" si="5"/>
        <v>4</v>
      </c>
      <c r="I86" s="26"/>
      <c r="J86" s="26">
        <v>0</v>
      </c>
      <c r="K86" s="26"/>
      <c r="L86" s="42"/>
      <c r="M86" s="26"/>
      <c r="N86" s="42"/>
      <c r="O86" s="26"/>
      <c r="P86" s="26"/>
      <c r="Q86" s="26"/>
      <c r="R86" s="42">
        <v>15</v>
      </c>
      <c r="S86" s="26"/>
      <c r="T86" s="26">
        <v>0</v>
      </c>
      <c r="U86" s="26"/>
      <c r="V86" s="42"/>
      <c r="W86" s="26"/>
      <c r="X86" s="54"/>
      <c r="Y86" s="68"/>
      <c r="Z86" s="54">
        <v>0</v>
      </c>
      <c r="AA86" s="68"/>
      <c r="AB86" s="54"/>
      <c r="AC86" s="68"/>
      <c r="AD86" s="54"/>
      <c r="AE86" s="68"/>
      <c r="AF86" s="54"/>
      <c r="AG86" s="68"/>
    </row>
    <row r="87" spans="1:26" s="68" customFormat="1" ht="12.75">
      <c r="A87" s="150" t="s">
        <v>525</v>
      </c>
      <c r="B87" s="25" t="s">
        <v>470</v>
      </c>
      <c r="C87" s="54" t="s">
        <v>155</v>
      </c>
      <c r="D87" s="25" t="s">
        <v>22</v>
      </c>
      <c r="E87" s="26">
        <v>47</v>
      </c>
      <c r="F87" s="26"/>
      <c r="G87" s="76">
        <f t="shared" si="4"/>
        <v>15</v>
      </c>
      <c r="H87" s="44">
        <f t="shared" si="5"/>
        <v>1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54">
        <v>15</v>
      </c>
      <c r="Z87" s="54"/>
    </row>
    <row r="88" spans="1:26" s="68" customFormat="1" ht="12.75">
      <c r="A88" s="150"/>
      <c r="B88" s="25" t="s">
        <v>464</v>
      </c>
      <c r="C88" s="54"/>
      <c r="D88" s="25" t="s">
        <v>414</v>
      </c>
      <c r="E88" s="54">
        <v>134</v>
      </c>
      <c r="F88" s="54"/>
      <c r="G88" s="76">
        <f t="shared" si="4"/>
        <v>15</v>
      </c>
      <c r="H88" s="44">
        <f t="shared" si="5"/>
        <v>1</v>
      </c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>
        <v>15</v>
      </c>
      <c r="Z88" s="54"/>
    </row>
    <row r="89" spans="1:33" s="55" customFormat="1" ht="12.75">
      <c r="A89" s="150" t="s">
        <v>255</v>
      </c>
      <c r="B89" s="56" t="s">
        <v>185</v>
      </c>
      <c r="C89" s="75"/>
      <c r="D89" s="56" t="s">
        <v>22</v>
      </c>
      <c r="E89" s="57">
        <v>165</v>
      </c>
      <c r="F89" s="57"/>
      <c r="G89" s="76">
        <f t="shared" si="4"/>
        <v>14.5</v>
      </c>
      <c r="H89" s="44">
        <f t="shared" si="5"/>
        <v>2</v>
      </c>
      <c r="I89" s="57"/>
      <c r="J89" s="57"/>
      <c r="K89" s="57"/>
      <c r="L89" s="42">
        <v>9</v>
      </c>
      <c r="M89" s="68"/>
      <c r="N89" s="42"/>
      <c r="O89" s="54"/>
      <c r="P89" s="26"/>
      <c r="Q89" s="68"/>
      <c r="R89" s="42"/>
      <c r="S89" s="68"/>
      <c r="T89" s="26"/>
      <c r="U89" s="68"/>
      <c r="V89" s="42">
        <v>5.5</v>
      </c>
      <c r="W89" s="68"/>
      <c r="X89" s="54"/>
      <c r="Y89" s="68"/>
      <c r="Z89" s="54"/>
      <c r="AA89" s="68"/>
      <c r="AB89" s="54"/>
      <c r="AC89" s="68"/>
      <c r="AD89" s="54"/>
      <c r="AE89" s="68"/>
      <c r="AF89" s="54"/>
      <c r="AG89" s="68"/>
    </row>
    <row r="90" spans="1:33" s="55" customFormat="1" ht="12.75">
      <c r="A90" s="150" t="s">
        <v>480</v>
      </c>
      <c r="B90" s="56" t="s">
        <v>124</v>
      </c>
      <c r="C90" s="75"/>
      <c r="D90" s="56" t="s">
        <v>22</v>
      </c>
      <c r="E90" s="57">
        <v>146</v>
      </c>
      <c r="F90" s="57"/>
      <c r="G90" s="76">
        <f t="shared" si="4"/>
        <v>14</v>
      </c>
      <c r="H90" s="44">
        <f t="shared" si="5"/>
        <v>2</v>
      </c>
      <c r="I90" s="57"/>
      <c r="J90" s="57"/>
      <c r="K90" s="57"/>
      <c r="L90" s="42">
        <v>8</v>
      </c>
      <c r="M90" s="26"/>
      <c r="N90" s="42"/>
      <c r="O90" s="26"/>
      <c r="P90" s="26"/>
      <c r="Q90" s="26"/>
      <c r="R90" s="42"/>
      <c r="S90" s="26"/>
      <c r="T90" s="26"/>
      <c r="U90" s="26"/>
      <c r="V90" s="42">
        <v>6</v>
      </c>
      <c r="W90" s="26"/>
      <c r="X90" s="54"/>
      <c r="Y90" s="68"/>
      <c r="Z90" s="54"/>
      <c r="AA90" s="68"/>
      <c r="AB90" s="54"/>
      <c r="AC90" s="68"/>
      <c r="AD90" s="54"/>
      <c r="AE90" s="68"/>
      <c r="AF90" s="54"/>
      <c r="AG90" s="68"/>
    </row>
    <row r="91" spans="1:33" s="55" customFormat="1" ht="12.75">
      <c r="A91" s="150" t="s">
        <v>511</v>
      </c>
      <c r="B91" s="25" t="s">
        <v>46</v>
      </c>
      <c r="C91" s="54"/>
      <c r="D91" s="25" t="s">
        <v>47</v>
      </c>
      <c r="E91" s="26">
        <v>133</v>
      </c>
      <c r="F91" s="26"/>
      <c r="G91" s="76">
        <f t="shared" si="4"/>
        <v>13</v>
      </c>
      <c r="H91" s="44">
        <f t="shared" si="5"/>
        <v>2</v>
      </c>
      <c r="I91" s="26"/>
      <c r="J91" s="26">
        <v>5</v>
      </c>
      <c r="K91" s="26"/>
      <c r="L91" s="42"/>
      <c r="M91" s="26"/>
      <c r="N91" s="42"/>
      <c r="O91" s="26"/>
      <c r="P91" s="26">
        <v>8</v>
      </c>
      <c r="Q91" s="68"/>
      <c r="R91" s="42"/>
      <c r="S91" s="68"/>
      <c r="T91" s="26"/>
      <c r="U91" s="68"/>
      <c r="V91" s="42"/>
      <c r="W91" s="68"/>
      <c r="X91" s="54"/>
      <c r="Y91" s="68"/>
      <c r="Z91" s="54"/>
      <c r="AA91" s="68"/>
      <c r="AB91" s="54"/>
      <c r="AC91" s="68"/>
      <c r="AD91" s="54"/>
      <c r="AE91" s="68"/>
      <c r="AF91" s="54"/>
      <c r="AG91" s="68"/>
    </row>
    <row r="92" spans="1:33" s="55" customFormat="1" ht="12.75">
      <c r="A92" s="150" t="s">
        <v>512</v>
      </c>
      <c r="B92" s="25" t="s">
        <v>125</v>
      </c>
      <c r="C92" s="54"/>
      <c r="D92" s="25" t="s">
        <v>22</v>
      </c>
      <c r="E92" s="26">
        <v>98</v>
      </c>
      <c r="F92" s="26"/>
      <c r="G92" s="76">
        <f t="shared" si="4"/>
        <v>10</v>
      </c>
      <c r="H92" s="44">
        <f t="shared" si="5"/>
        <v>2</v>
      </c>
      <c r="I92" s="26"/>
      <c r="J92" s="26"/>
      <c r="K92" s="26"/>
      <c r="L92" s="42">
        <v>5.5</v>
      </c>
      <c r="M92" s="26"/>
      <c r="N92" s="42"/>
      <c r="O92" s="26"/>
      <c r="P92" s="26"/>
      <c r="Q92" s="26"/>
      <c r="R92" s="42"/>
      <c r="S92" s="26"/>
      <c r="T92" s="26"/>
      <c r="U92" s="68"/>
      <c r="V92" s="42">
        <v>4.5</v>
      </c>
      <c r="W92" s="68"/>
      <c r="X92" s="54"/>
      <c r="Y92" s="68"/>
      <c r="Z92" s="54"/>
      <c r="AA92" s="68"/>
      <c r="AB92" s="54"/>
      <c r="AC92" s="68"/>
      <c r="AD92" s="54"/>
      <c r="AE92" s="68"/>
      <c r="AF92" s="54"/>
      <c r="AG92" s="68"/>
    </row>
    <row r="93" spans="1:26" s="68" customFormat="1" ht="12.75">
      <c r="A93" s="150" t="s">
        <v>524</v>
      </c>
      <c r="B93" s="25" t="s">
        <v>467</v>
      </c>
      <c r="C93" s="54"/>
      <c r="D93" s="25" t="s">
        <v>404</v>
      </c>
      <c r="E93" s="26">
        <v>81</v>
      </c>
      <c r="F93" s="26"/>
      <c r="G93" s="76">
        <f t="shared" si="4"/>
        <v>10</v>
      </c>
      <c r="H93" s="44">
        <f t="shared" si="5"/>
        <v>1</v>
      </c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54">
        <v>10</v>
      </c>
      <c r="Z93" s="54"/>
    </row>
    <row r="94" spans="1:33" s="55" customFormat="1" ht="12.75">
      <c r="A94" s="150"/>
      <c r="B94" s="25" t="s">
        <v>342</v>
      </c>
      <c r="C94" s="54"/>
      <c r="D94" s="25" t="s">
        <v>84</v>
      </c>
      <c r="E94" s="26" t="s">
        <v>337</v>
      </c>
      <c r="F94" s="26"/>
      <c r="G94" s="76">
        <f t="shared" si="4"/>
        <v>10</v>
      </c>
      <c r="H94" s="44">
        <f t="shared" si="5"/>
        <v>1</v>
      </c>
      <c r="I94" s="26"/>
      <c r="J94" s="26">
        <v>10</v>
      </c>
      <c r="K94" s="26"/>
      <c r="L94" s="42"/>
      <c r="M94" s="26"/>
      <c r="N94" s="42"/>
      <c r="O94" s="26"/>
      <c r="P94" s="26"/>
      <c r="Q94" s="68"/>
      <c r="R94" s="42"/>
      <c r="S94" s="68"/>
      <c r="T94" s="26"/>
      <c r="U94" s="68"/>
      <c r="V94" s="42"/>
      <c r="W94" s="68"/>
      <c r="X94" s="54"/>
      <c r="Y94" s="68"/>
      <c r="Z94" s="54"/>
      <c r="AA94" s="68"/>
      <c r="AB94" s="54"/>
      <c r="AC94" s="68"/>
      <c r="AD94" s="54"/>
      <c r="AE94" s="68"/>
      <c r="AF94" s="54"/>
      <c r="AG94" s="68"/>
    </row>
    <row r="95" spans="1:33" s="55" customFormat="1" ht="12.75">
      <c r="A95" s="150" t="s">
        <v>514</v>
      </c>
      <c r="B95" s="56" t="s">
        <v>351</v>
      </c>
      <c r="C95" s="54" t="s">
        <v>155</v>
      </c>
      <c r="D95" s="68" t="s">
        <v>22</v>
      </c>
      <c r="E95" s="54" t="s">
        <v>337</v>
      </c>
      <c r="F95" s="54"/>
      <c r="G95" s="76">
        <f t="shared" si="4"/>
        <v>9</v>
      </c>
      <c r="H95" s="44">
        <f t="shared" si="5"/>
        <v>3</v>
      </c>
      <c r="I95" s="54"/>
      <c r="J95" s="26"/>
      <c r="K95" s="54"/>
      <c r="L95" s="42">
        <v>2</v>
      </c>
      <c r="M95" s="68"/>
      <c r="N95" s="93"/>
      <c r="O95" s="68"/>
      <c r="P95" s="151"/>
      <c r="Q95" s="68"/>
      <c r="R95" s="42"/>
      <c r="S95" s="68"/>
      <c r="T95" s="26"/>
      <c r="U95" s="68"/>
      <c r="V95" s="42">
        <v>2</v>
      </c>
      <c r="W95" s="68"/>
      <c r="X95" s="54">
        <v>5</v>
      </c>
      <c r="Y95" s="68"/>
      <c r="Z95" s="54"/>
      <c r="AA95" s="68"/>
      <c r="AB95" s="54"/>
      <c r="AC95" s="68"/>
      <c r="AD95" s="54"/>
      <c r="AE95" s="68"/>
      <c r="AF95" s="54"/>
      <c r="AG95" s="68"/>
    </row>
    <row r="96" spans="1:33" s="55" customFormat="1" ht="12.75">
      <c r="A96" s="150" t="s">
        <v>515</v>
      </c>
      <c r="B96" s="56" t="s">
        <v>348</v>
      </c>
      <c r="C96" s="54"/>
      <c r="D96" s="68" t="s">
        <v>22</v>
      </c>
      <c r="E96" s="54" t="s">
        <v>337</v>
      </c>
      <c r="F96" s="54"/>
      <c r="G96" s="76">
        <f t="shared" si="4"/>
        <v>9</v>
      </c>
      <c r="H96" s="44">
        <f t="shared" si="5"/>
        <v>1</v>
      </c>
      <c r="I96" s="54"/>
      <c r="J96" s="26"/>
      <c r="K96" s="54"/>
      <c r="L96" s="42">
        <v>9</v>
      </c>
      <c r="M96" s="26"/>
      <c r="N96" s="42"/>
      <c r="O96" s="26"/>
      <c r="P96" s="26"/>
      <c r="Q96" s="26"/>
      <c r="R96" s="42"/>
      <c r="S96" s="68"/>
      <c r="T96" s="26"/>
      <c r="U96" s="68"/>
      <c r="V96" s="42"/>
      <c r="W96" s="68"/>
      <c r="X96" s="54"/>
      <c r="Y96" s="68"/>
      <c r="Z96" s="54"/>
      <c r="AA96" s="68"/>
      <c r="AB96" s="54"/>
      <c r="AC96" s="68"/>
      <c r="AD96" s="54"/>
      <c r="AE96" s="68"/>
      <c r="AF96" s="54"/>
      <c r="AG96" s="68"/>
    </row>
    <row r="97" spans="1:33" s="55" customFormat="1" ht="12.75">
      <c r="A97" s="150" t="s">
        <v>481</v>
      </c>
      <c r="B97" s="56" t="s">
        <v>152</v>
      </c>
      <c r="C97" s="75"/>
      <c r="D97" s="56" t="s">
        <v>22</v>
      </c>
      <c r="E97" s="57">
        <v>165</v>
      </c>
      <c r="F97" s="57"/>
      <c r="G97" s="76">
        <f t="shared" si="4"/>
        <v>8</v>
      </c>
      <c r="H97" s="44">
        <f t="shared" si="5"/>
        <v>1</v>
      </c>
      <c r="I97" s="57"/>
      <c r="J97" s="57"/>
      <c r="K97" s="57"/>
      <c r="L97" s="93"/>
      <c r="M97" s="68"/>
      <c r="N97" s="42">
        <v>8</v>
      </c>
      <c r="O97" s="68"/>
      <c r="P97" s="151"/>
      <c r="Q97" s="68"/>
      <c r="R97" s="42"/>
      <c r="S97" s="68"/>
      <c r="T97" s="26"/>
      <c r="U97" s="68"/>
      <c r="V97" s="42"/>
      <c r="W97" s="68"/>
      <c r="X97" s="54"/>
      <c r="Y97" s="68"/>
      <c r="Z97" s="54"/>
      <c r="AA97" s="68"/>
      <c r="AB97" s="54"/>
      <c r="AC97" s="68"/>
      <c r="AD97" s="54"/>
      <c r="AE97" s="68"/>
      <c r="AF97" s="54"/>
      <c r="AG97" s="68"/>
    </row>
    <row r="98" spans="1:33" s="55" customFormat="1" ht="12.75">
      <c r="A98" s="150" t="s">
        <v>482</v>
      </c>
      <c r="B98" s="56" t="s">
        <v>353</v>
      </c>
      <c r="C98" s="54"/>
      <c r="D98" s="56" t="s">
        <v>37</v>
      </c>
      <c r="E98" s="57">
        <v>160</v>
      </c>
      <c r="F98" s="57"/>
      <c r="G98" s="76">
        <f t="shared" si="4"/>
        <v>7.5</v>
      </c>
      <c r="H98" s="44">
        <f t="shared" si="5"/>
        <v>1</v>
      </c>
      <c r="I98" s="57"/>
      <c r="J98" s="57"/>
      <c r="K98" s="57"/>
      <c r="L98" s="93"/>
      <c r="M98" s="68"/>
      <c r="N98" s="42">
        <v>7.5</v>
      </c>
      <c r="O98" s="68"/>
      <c r="P98" s="26"/>
      <c r="Q98" s="68"/>
      <c r="R98" s="42"/>
      <c r="S98" s="68"/>
      <c r="T98" s="26"/>
      <c r="U98" s="68"/>
      <c r="V98" s="154"/>
      <c r="W98" s="68"/>
      <c r="X98" s="54"/>
      <c r="Y98" s="68"/>
      <c r="Z98" s="54"/>
      <c r="AA98" s="68"/>
      <c r="AB98" s="54"/>
      <c r="AC98" s="68"/>
      <c r="AD98" s="54"/>
      <c r="AE98" s="68"/>
      <c r="AF98" s="54"/>
      <c r="AG98" s="68"/>
    </row>
    <row r="99" spans="1:33" s="55" customFormat="1" ht="12.75">
      <c r="A99" s="150" t="s">
        <v>523</v>
      </c>
      <c r="B99" s="56" t="s">
        <v>160</v>
      </c>
      <c r="C99" s="75"/>
      <c r="D99" s="79" t="s">
        <v>30</v>
      </c>
      <c r="E99" s="57">
        <v>132</v>
      </c>
      <c r="F99" s="57"/>
      <c r="G99" s="76">
        <f t="shared" si="4"/>
        <v>7</v>
      </c>
      <c r="H99" s="44">
        <f t="shared" si="5"/>
        <v>1</v>
      </c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4">
        <v>7</v>
      </c>
      <c r="W99" s="68"/>
      <c r="X99" s="54"/>
      <c r="Y99" s="68"/>
      <c r="Z99" s="54"/>
      <c r="AA99" s="68"/>
      <c r="AB99" s="68"/>
      <c r="AC99" s="68"/>
      <c r="AD99" s="68"/>
      <c r="AE99" s="68"/>
      <c r="AF99" s="68"/>
      <c r="AG99" s="68"/>
    </row>
    <row r="100" spans="1:33" s="55" customFormat="1" ht="12.75">
      <c r="A100" s="150"/>
      <c r="B100" s="25" t="s">
        <v>354</v>
      </c>
      <c r="C100" s="54"/>
      <c r="D100" s="25" t="s">
        <v>24</v>
      </c>
      <c r="E100" s="26">
        <v>158</v>
      </c>
      <c r="F100" s="26"/>
      <c r="G100" s="76">
        <f t="shared" si="4"/>
        <v>7</v>
      </c>
      <c r="H100" s="44">
        <f t="shared" si="5"/>
        <v>1</v>
      </c>
      <c r="I100" s="26"/>
      <c r="J100" s="26"/>
      <c r="K100" s="26"/>
      <c r="L100" s="42"/>
      <c r="M100" s="68"/>
      <c r="N100" s="42">
        <v>7</v>
      </c>
      <c r="O100" s="26"/>
      <c r="P100" s="26"/>
      <c r="Q100" s="26"/>
      <c r="R100" s="42"/>
      <c r="S100" s="26"/>
      <c r="T100" s="26"/>
      <c r="U100" s="26"/>
      <c r="V100" s="42"/>
      <c r="W100" s="26"/>
      <c r="X100" s="26"/>
      <c r="Y100" s="26"/>
      <c r="Z100" s="26"/>
      <c r="AA100" s="26"/>
      <c r="AB100" s="54"/>
      <c r="AC100" s="68"/>
      <c r="AD100" s="54"/>
      <c r="AE100" s="68"/>
      <c r="AF100" s="54"/>
      <c r="AG100" s="68"/>
    </row>
    <row r="101" spans="1:33" s="55" customFormat="1" ht="12.75">
      <c r="A101" s="150"/>
      <c r="B101" s="25" t="s">
        <v>164</v>
      </c>
      <c r="C101" s="54"/>
      <c r="D101" s="25" t="s">
        <v>30</v>
      </c>
      <c r="E101" s="26">
        <v>148</v>
      </c>
      <c r="F101" s="26"/>
      <c r="G101" s="76">
        <f t="shared" si="4"/>
        <v>7</v>
      </c>
      <c r="H101" s="44">
        <f t="shared" si="5"/>
        <v>1</v>
      </c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54">
        <v>7</v>
      </c>
      <c r="W101" s="68"/>
      <c r="X101" s="54"/>
      <c r="Y101" s="68"/>
      <c r="Z101" s="54"/>
      <c r="AA101" s="68"/>
      <c r="AB101" s="68"/>
      <c r="AC101" s="68"/>
      <c r="AD101" s="68"/>
      <c r="AE101" s="68"/>
      <c r="AF101" s="68"/>
      <c r="AG101" s="68"/>
    </row>
    <row r="102" spans="1:33" s="55" customFormat="1" ht="12.75">
      <c r="A102" s="150" t="s">
        <v>522</v>
      </c>
      <c r="B102" s="56" t="s">
        <v>355</v>
      </c>
      <c r="C102" s="54"/>
      <c r="D102" s="25" t="s">
        <v>24</v>
      </c>
      <c r="E102" s="54" t="s">
        <v>337</v>
      </c>
      <c r="F102" s="54"/>
      <c r="G102" s="76">
        <f aca="true" t="shared" si="6" ref="G102:G115">SUM(J102:AF102)</f>
        <v>5.5</v>
      </c>
      <c r="H102" s="44">
        <f aca="true" t="shared" si="7" ref="H102:H115">23-COUNTBLANK(J102:AF102)</f>
        <v>1</v>
      </c>
      <c r="I102" s="54"/>
      <c r="J102" s="26"/>
      <c r="K102" s="54"/>
      <c r="L102" s="42"/>
      <c r="M102" s="68"/>
      <c r="N102" s="42">
        <v>5.5</v>
      </c>
      <c r="O102" s="26"/>
      <c r="P102" s="26"/>
      <c r="Q102" s="68"/>
      <c r="R102" s="42"/>
      <c r="S102" s="68"/>
      <c r="T102" s="26"/>
      <c r="U102" s="68"/>
      <c r="V102" s="42"/>
      <c r="W102" s="68"/>
      <c r="X102" s="54"/>
      <c r="Y102" s="68"/>
      <c r="Z102" s="54"/>
      <c r="AA102" s="68"/>
      <c r="AB102" s="54"/>
      <c r="AC102" s="68"/>
      <c r="AD102" s="54"/>
      <c r="AE102" s="68"/>
      <c r="AF102" s="54"/>
      <c r="AG102" s="68"/>
    </row>
    <row r="103" spans="1:33" s="55" customFormat="1" ht="12.75">
      <c r="A103" s="150"/>
      <c r="B103" s="56" t="s">
        <v>356</v>
      </c>
      <c r="C103" s="54"/>
      <c r="D103" s="25" t="s">
        <v>24</v>
      </c>
      <c r="E103" s="26">
        <v>111</v>
      </c>
      <c r="F103" s="26"/>
      <c r="G103" s="76">
        <f t="shared" si="6"/>
        <v>5.5</v>
      </c>
      <c r="H103" s="44">
        <f t="shared" si="7"/>
        <v>1</v>
      </c>
      <c r="I103" s="26"/>
      <c r="J103" s="26"/>
      <c r="K103" s="26"/>
      <c r="L103" s="42"/>
      <c r="M103" s="68"/>
      <c r="N103" s="42">
        <v>5.5</v>
      </c>
      <c r="O103" s="26"/>
      <c r="P103" s="26"/>
      <c r="Q103" s="26"/>
      <c r="R103" s="42"/>
      <c r="S103" s="26"/>
      <c r="T103" s="26"/>
      <c r="U103" s="26"/>
      <c r="V103" s="42"/>
      <c r="W103" s="26"/>
      <c r="X103" s="26"/>
      <c r="Y103" s="26"/>
      <c r="Z103" s="26"/>
      <c r="AA103" s="26"/>
      <c r="AB103" s="26"/>
      <c r="AC103" s="26"/>
      <c r="AD103" s="54"/>
      <c r="AE103" s="68"/>
      <c r="AF103" s="54"/>
      <c r="AG103" s="68"/>
    </row>
    <row r="104" spans="1:33" s="55" customFormat="1" ht="12.75">
      <c r="A104" s="150" t="s">
        <v>483</v>
      </c>
      <c r="B104" s="25" t="s">
        <v>197</v>
      </c>
      <c r="C104" s="54"/>
      <c r="D104" s="25" t="s">
        <v>173</v>
      </c>
      <c r="E104" s="26">
        <v>123</v>
      </c>
      <c r="F104" s="26"/>
      <c r="G104" s="76">
        <f t="shared" si="6"/>
        <v>5</v>
      </c>
      <c r="H104" s="44">
        <f t="shared" si="7"/>
        <v>1</v>
      </c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54">
        <v>5</v>
      </c>
      <c r="W104" s="68"/>
      <c r="X104" s="54"/>
      <c r="Y104" s="68"/>
      <c r="Z104" s="54"/>
      <c r="AA104" s="68"/>
      <c r="AB104" s="68"/>
      <c r="AC104" s="68"/>
      <c r="AD104" s="68"/>
      <c r="AE104" s="68"/>
      <c r="AF104" s="68"/>
      <c r="AG104" s="68"/>
    </row>
    <row r="105" spans="1:33" s="55" customFormat="1" ht="12.75">
      <c r="A105" s="150" t="s">
        <v>484</v>
      </c>
      <c r="B105" s="25" t="s">
        <v>123</v>
      </c>
      <c r="C105" s="54"/>
      <c r="D105" s="25" t="s">
        <v>33</v>
      </c>
      <c r="E105" s="26">
        <v>129</v>
      </c>
      <c r="F105" s="26"/>
      <c r="G105" s="76">
        <f t="shared" si="6"/>
        <v>4.5</v>
      </c>
      <c r="H105" s="44">
        <f t="shared" si="7"/>
        <v>1</v>
      </c>
      <c r="I105" s="26"/>
      <c r="J105" s="26"/>
      <c r="K105" s="26"/>
      <c r="L105" s="42">
        <v>4.5</v>
      </c>
      <c r="M105" s="26"/>
      <c r="N105" s="42"/>
      <c r="O105" s="26"/>
      <c r="P105" s="26"/>
      <c r="Q105" s="26"/>
      <c r="R105" s="42"/>
      <c r="S105" s="26"/>
      <c r="T105" s="26"/>
      <c r="U105" s="26"/>
      <c r="V105" s="42"/>
      <c r="W105" s="26"/>
      <c r="X105" s="54"/>
      <c r="Y105" s="68"/>
      <c r="Z105" s="54"/>
      <c r="AA105" s="68"/>
      <c r="AB105" s="54"/>
      <c r="AC105" s="68"/>
      <c r="AD105" s="54"/>
      <c r="AE105" s="68"/>
      <c r="AF105" s="54"/>
      <c r="AG105" s="68"/>
    </row>
    <row r="106" spans="1:33" s="55" customFormat="1" ht="12.75">
      <c r="A106" s="150" t="s">
        <v>485</v>
      </c>
      <c r="B106" s="56" t="s">
        <v>352</v>
      </c>
      <c r="C106" s="54"/>
      <c r="D106" s="68" t="s">
        <v>22</v>
      </c>
      <c r="E106" s="54">
        <v>96</v>
      </c>
      <c r="F106" s="54"/>
      <c r="G106" s="76">
        <f t="shared" si="6"/>
        <v>4</v>
      </c>
      <c r="H106" s="44">
        <f t="shared" si="7"/>
        <v>2</v>
      </c>
      <c r="I106" s="54"/>
      <c r="J106" s="26"/>
      <c r="K106" s="54"/>
      <c r="L106" s="42">
        <v>1</v>
      </c>
      <c r="M106" s="26"/>
      <c r="N106" s="42"/>
      <c r="O106" s="26"/>
      <c r="P106" s="26"/>
      <c r="Q106" s="26"/>
      <c r="R106" s="42"/>
      <c r="S106" s="26"/>
      <c r="T106" s="26"/>
      <c r="U106" s="26"/>
      <c r="V106" s="42">
        <v>3</v>
      </c>
      <c r="W106" s="26"/>
      <c r="X106" s="54"/>
      <c r="Y106" s="68"/>
      <c r="Z106" s="54"/>
      <c r="AA106" s="68"/>
      <c r="AB106" s="54"/>
      <c r="AC106" s="68"/>
      <c r="AD106" s="54"/>
      <c r="AE106" s="68"/>
      <c r="AF106" s="54"/>
      <c r="AG106" s="68"/>
    </row>
    <row r="107" spans="1:33" s="55" customFormat="1" ht="12.75">
      <c r="A107" s="150" t="s">
        <v>521</v>
      </c>
      <c r="B107" s="25" t="s">
        <v>172</v>
      </c>
      <c r="C107" s="25"/>
      <c r="D107" s="25" t="s">
        <v>173</v>
      </c>
      <c r="E107" s="26">
        <v>101</v>
      </c>
      <c r="F107" s="26"/>
      <c r="G107" s="76">
        <f t="shared" si="6"/>
        <v>4</v>
      </c>
      <c r="H107" s="44">
        <f t="shared" si="7"/>
        <v>1</v>
      </c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54">
        <v>4</v>
      </c>
      <c r="W107" s="68"/>
      <c r="X107" s="54"/>
      <c r="Y107" s="68"/>
      <c r="Z107" s="54"/>
      <c r="AA107" s="68"/>
      <c r="AB107" s="68"/>
      <c r="AC107" s="68"/>
      <c r="AD107" s="68"/>
      <c r="AE107" s="68"/>
      <c r="AF107" s="68"/>
      <c r="AG107" s="68"/>
    </row>
    <row r="108" spans="1:33" s="55" customFormat="1" ht="12.75">
      <c r="A108" s="150"/>
      <c r="B108" s="25" t="s">
        <v>448</v>
      </c>
      <c r="C108" s="54"/>
      <c r="D108" s="25" t="s">
        <v>173</v>
      </c>
      <c r="E108" s="26" t="s">
        <v>265</v>
      </c>
      <c r="F108" s="26"/>
      <c r="G108" s="76">
        <f t="shared" si="6"/>
        <v>4</v>
      </c>
      <c r="H108" s="44">
        <f t="shared" si="7"/>
        <v>1</v>
      </c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54">
        <v>4</v>
      </c>
      <c r="W108" s="68"/>
      <c r="X108" s="54"/>
      <c r="Y108" s="68"/>
      <c r="Z108" s="54"/>
      <c r="AA108" s="68"/>
      <c r="AB108" s="68"/>
      <c r="AC108" s="68"/>
      <c r="AD108" s="68"/>
      <c r="AE108" s="68"/>
      <c r="AF108" s="68"/>
      <c r="AG108" s="68"/>
    </row>
    <row r="109" spans="1:33" s="55" customFormat="1" ht="12.75">
      <c r="A109" s="150"/>
      <c r="B109" s="56" t="s">
        <v>189</v>
      </c>
      <c r="C109" s="75"/>
      <c r="D109" s="56" t="s">
        <v>22</v>
      </c>
      <c r="E109" s="57">
        <v>114</v>
      </c>
      <c r="F109" s="57"/>
      <c r="G109" s="76">
        <f t="shared" si="6"/>
        <v>4</v>
      </c>
      <c r="H109" s="44">
        <f t="shared" si="7"/>
        <v>1</v>
      </c>
      <c r="I109" s="57"/>
      <c r="J109" s="57"/>
      <c r="K109" s="57"/>
      <c r="L109" s="42">
        <v>4</v>
      </c>
      <c r="M109" s="26"/>
      <c r="N109" s="42"/>
      <c r="O109" s="26"/>
      <c r="P109" s="26"/>
      <c r="Q109" s="26"/>
      <c r="R109" s="42"/>
      <c r="S109" s="26"/>
      <c r="T109" s="26"/>
      <c r="U109" s="26"/>
      <c r="V109" s="42"/>
      <c r="W109" s="26"/>
      <c r="X109" s="26"/>
      <c r="Y109" s="26"/>
      <c r="Z109" s="26"/>
      <c r="AA109" s="26"/>
      <c r="AB109" s="54"/>
      <c r="AC109" s="68"/>
      <c r="AD109" s="54"/>
      <c r="AE109" s="68"/>
      <c r="AF109" s="54"/>
      <c r="AG109" s="68"/>
    </row>
    <row r="110" spans="1:33" s="55" customFormat="1" ht="12.75">
      <c r="A110" s="150"/>
      <c r="B110" s="56" t="s">
        <v>130</v>
      </c>
      <c r="C110" s="75"/>
      <c r="D110" s="56" t="s">
        <v>22</v>
      </c>
      <c r="E110" s="57">
        <v>27</v>
      </c>
      <c r="F110" s="57"/>
      <c r="G110" s="76">
        <f t="shared" si="6"/>
        <v>4</v>
      </c>
      <c r="H110" s="44">
        <f t="shared" si="7"/>
        <v>1</v>
      </c>
      <c r="I110" s="57"/>
      <c r="J110" s="57"/>
      <c r="K110" s="57"/>
      <c r="L110" s="42">
        <v>4</v>
      </c>
      <c r="M110" s="26"/>
      <c r="N110" s="42"/>
      <c r="O110" s="26"/>
      <c r="P110" s="26"/>
      <c r="Q110" s="26"/>
      <c r="R110" s="42"/>
      <c r="S110" s="68"/>
      <c r="T110" s="26"/>
      <c r="U110" s="68"/>
      <c r="V110" s="42"/>
      <c r="W110" s="68"/>
      <c r="X110" s="54"/>
      <c r="Y110" s="68"/>
      <c r="Z110" s="54"/>
      <c r="AA110" s="68"/>
      <c r="AB110" s="54"/>
      <c r="AC110" s="68"/>
      <c r="AD110" s="54"/>
      <c r="AE110" s="68"/>
      <c r="AF110" s="54"/>
      <c r="AG110" s="68"/>
    </row>
    <row r="111" spans="1:33" s="55" customFormat="1" ht="12.75">
      <c r="A111" s="150" t="s">
        <v>516</v>
      </c>
      <c r="B111" s="56" t="s">
        <v>350</v>
      </c>
      <c r="C111" s="54"/>
      <c r="D111" s="68" t="s">
        <v>402</v>
      </c>
      <c r="E111" s="54" t="s">
        <v>337</v>
      </c>
      <c r="F111" s="54"/>
      <c r="G111" s="76">
        <f t="shared" si="6"/>
        <v>3</v>
      </c>
      <c r="H111" s="44">
        <f t="shared" si="7"/>
        <v>1</v>
      </c>
      <c r="I111" s="54"/>
      <c r="J111" s="26"/>
      <c r="K111" s="54"/>
      <c r="L111" s="42">
        <v>3</v>
      </c>
      <c r="M111" s="26"/>
      <c r="N111" s="42"/>
      <c r="O111" s="26"/>
      <c r="P111" s="26"/>
      <c r="Q111" s="26"/>
      <c r="R111" s="42"/>
      <c r="S111" s="68"/>
      <c r="T111" s="26"/>
      <c r="U111" s="68"/>
      <c r="V111" s="42"/>
      <c r="W111" s="68"/>
      <c r="X111" s="54"/>
      <c r="Y111" s="68"/>
      <c r="Z111" s="54"/>
      <c r="AA111" s="68"/>
      <c r="AB111" s="54"/>
      <c r="AC111" s="68"/>
      <c r="AD111" s="54"/>
      <c r="AE111" s="68"/>
      <c r="AF111" s="54"/>
      <c r="AG111" s="68"/>
    </row>
    <row r="112" spans="1:33" s="55" customFormat="1" ht="12.75">
      <c r="A112" s="150" t="s">
        <v>517</v>
      </c>
      <c r="B112" s="56" t="s">
        <v>165</v>
      </c>
      <c r="C112" s="75"/>
      <c r="D112" s="56" t="s">
        <v>33</v>
      </c>
      <c r="E112" s="57">
        <v>78</v>
      </c>
      <c r="F112" s="57"/>
      <c r="G112" s="76">
        <f t="shared" si="6"/>
        <v>2.5</v>
      </c>
      <c r="H112" s="44">
        <f t="shared" si="7"/>
        <v>1</v>
      </c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4">
        <v>2.5</v>
      </c>
      <c r="W112" s="68"/>
      <c r="X112" s="54"/>
      <c r="Y112" s="68"/>
      <c r="Z112" s="54"/>
      <c r="AA112" s="68"/>
      <c r="AB112" s="68"/>
      <c r="AC112" s="68"/>
      <c r="AD112" s="68"/>
      <c r="AE112" s="68"/>
      <c r="AF112" s="68"/>
      <c r="AG112" s="68"/>
    </row>
    <row r="113" spans="1:36" s="55" customFormat="1" ht="12.75">
      <c r="A113" s="150" t="s">
        <v>518</v>
      </c>
      <c r="B113" s="56" t="s">
        <v>188</v>
      </c>
      <c r="C113" s="75"/>
      <c r="D113" s="56" t="s">
        <v>22</v>
      </c>
      <c r="E113" s="57">
        <v>39</v>
      </c>
      <c r="F113" s="57"/>
      <c r="G113" s="76">
        <f t="shared" si="6"/>
        <v>2</v>
      </c>
      <c r="H113" s="44">
        <f t="shared" si="7"/>
        <v>1</v>
      </c>
      <c r="I113" s="57"/>
      <c r="J113" s="57"/>
      <c r="K113" s="57"/>
      <c r="L113" s="42">
        <v>2</v>
      </c>
      <c r="M113" s="57"/>
      <c r="N113" s="93"/>
      <c r="O113" s="57"/>
      <c r="P113" s="57"/>
      <c r="Q113" s="57"/>
      <c r="R113" s="93"/>
      <c r="S113" s="57"/>
      <c r="T113" s="57"/>
      <c r="U113" s="57"/>
      <c r="V113" s="93"/>
      <c r="W113" s="57"/>
      <c r="X113" s="57"/>
      <c r="Y113" s="57"/>
      <c r="Z113" s="54"/>
      <c r="AA113" s="68"/>
      <c r="AB113" s="54"/>
      <c r="AC113" s="68"/>
      <c r="AD113" s="54"/>
      <c r="AE113" s="68"/>
      <c r="AF113" s="54"/>
      <c r="AG113" s="68"/>
      <c r="AH113" s="68"/>
      <c r="AI113" s="68"/>
      <c r="AJ113" s="68"/>
    </row>
    <row r="114" spans="1:33" s="55" customFormat="1" ht="12.75">
      <c r="A114" s="150" t="s">
        <v>519</v>
      </c>
      <c r="B114" s="56" t="s">
        <v>187</v>
      </c>
      <c r="C114" s="54"/>
      <c r="D114" s="68" t="s">
        <v>22</v>
      </c>
      <c r="E114" s="54" t="s">
        <v>337</v>
      </c>
      <c r="F114" s="54"/>
      <c r="G114" s="76">
        <f t="shared" si="6"/>
        <v>1</v>
      </c>
      <c r="H114" s="44">
        <f t="shared" si="7"/>
        <v>2</v>
      </c>
      <c r="I114" s="54"/>
      <c r="J114" s="26"/>
      <c r="K114" s="54"/>
      <c r="L114" s="42">
        <v>1</v>
      </c>
      <c r="M114" s="26"/>
      <c r="N114" s="42"/>
      <c r="O114" s="26"/>
      <c r="P114" s="26"/>
      <c r="Q114" s="26"/>
      <c r="R114" s="42"/>
      <c r="S114" s="26"/>
      <c r="T114" s="26"/>
      <c r="U114" s="26"/>
      <c r="V114" s="42">
        <v>0</v>
      </c>
      <c r="W114" s="26"/>
      <c r="X114" s="54"/>
      <c r="Y114" s="68"/>
      <c r="Z114" s="54"/>
      <c r="AA114" s="68"/>
      <c r="AB114" s="54"/>
      <c r="AC114" s="68"/>
      <c r="AD114" s="54"/>
      <c r="AE114" s="68"/>
      <c r="AF114" s="54"/>
      <c r="AG114" s="68"/>
    </row>
    <row r="115" spans="1:26" s="68" customFormat="1" ht="12.75">
      <c r="A115" s="150" t="s">
        <v>520</v>
      </c>
      <c r="B115" s="25" t="s">
        <v>498</v>
      </c>
      <c r="C115" s="54" t="s">
        <v>155</v>
      </c>
      <c r="D115" s="25" t="s">
        <v>22</v>
      </c>
      <c r="E115" s="26" t="s">
        <v>337</v>
      </c>
      <c r="F115" s="26"/>
      <c r="G115" s="76">
        <f t="shared" si="6"/>
        <v>0</v>
      </c>
      <c r="H115" s="44">
        <f t="shared" si="7"/>
        <v>1</v>
      </c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54">
        <v>0</v>
      </c>
      <c r="Z115" s="54"/>
    </row>
  </sheetData>
  <mergeCells count="2">
    <mergeCell ref="E1:H1"/>
    <mergeCell ref="C1:D1"/>
  </mergeCells>
  <printOptions horizontalCentered="1" verticalCentered="1"/>
  <pageMargins left="0" right="0" top="0.3937007874015748" bottom="0" header="0" footer="0"/>
  <pageSetup orientation="portrait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93"/>
  <sheetViews>
    <sheetView workbookViewId="0" topLeftCell="A1">
      <pane xSplit="8" ySplit="5" topLeftCell="I6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" sqref="A1"/>
    </sheetView>
  </sheetViews>
  <sheetFormatPr defaultColWidth="9.140625" defaultRowHeight="12.75"/>
  <cols>
    <col min="1" max="1" width="6.00390625" style="149" bestFit="1" customWidth="1"/>
    <col min="2" max="2" width="26.28125" style="4" customWidth="1"/>
    <col min="3" max="3" width="3.140625" style="7" customWidth="1"/>
    <col min="4" max="4" width="20.7109375" style="4" bestFit="1" customWidth="1"/>
    <col min="5" max="5" width="7.7109375" style="5" customWidth="1"/>
    <col min="6" max="6" width="3.7109375" style="5" customWidth="1"/>
    <col min="7" max="7" width="5.57421875" style="107" customWidth="1"/>
    <col min="8" max="8" width="4.57421875" style="108" customWidth="1"/>
    <col min="9" max="9" width="1.7109375" style="5" customWidth="1"/>
    <col min="10" max="10" width="10.28125" style="5" bestFit="1" customWidth="1"/>
    <col min="11" max="11" width="1.7109375" style="5" customWidth="1"/>
    <col min="12" max="12" width="9.140625" style="42" customWidth="1"/>
    <col min="13" max="13" width="1.7109375" style="6" customWidth="1"/>
    <col min="14" max="14" width="10.421875" style="42" bestFit="1" customWidth="1"/>
    <col min="15" max="15" width="1.7109375" style="7" customWidth="1"/>
    <col min="16" max="16" width="10.28125" style="26" customWidth="1"/>
    <col min="17" max="17" width="1.7109375" style="6" customWidth="1"/>
    <col min="18" max="18" width="10.28125" style="40" customWidth="1"/>
    <col min="19" max="19" width="1.7109375" style="6" customWidth="1"/>
    <col min="20" max="20" width="10.28125" style="5" customWidth="1"/>
    <col min="21" max="21" width="1.7109375" style="6" customWidth="1"/>
    <col min="22" max="22" width="10.28125" style="40" customWidth="1"/>
    <col min="23" max="23" width="1.7109375" style="6" customWidth="1"/>
    <col min="24" max="24" width="10.140625" style="130" bestFit="1" customWidth="1"/>
    <col min="25" max="25" width="1.7109375" style="6" customWidth="1"/>
    <col min="26" max="26" width="10.140625" style="45" customWidth="1"/>
    <col min="27" max="27" width="1.7109375" style="6" customWidth="1"/>
    <col min="28" max="28" width="10.140625" style="45" customWidth="1"/>
    <col min="29" max="29" width="1.7109375" style="6" customWidth="1"/>
    <col min="30" max="30" width="10.140625" style="45" customWidth="1"/>
    <col min="31" max="31" width="1.7109375" style="6" customWidth="1"/>
    <col min="32" max="32" width="10.140625" style="7" customWidth="1"/>
    <col min="33" max="33" width="9.140625" style="6" customWidth="1"/>
  </cols>
  <sheetData>
    <row r="1" spans="2:30" ht="12.75">
      <c r="B1" s="52" t="s">
        <v>60</v>
      </c>
      <c r="C1" s="187" t="s">
        <v>163</v>
      </c>
      <c r="D1" s="187"/>
      <c r="E1" s="185" t="s">
        <v>133</v>
      </c>
      <c r="F1" s="186"/>
      <c r="G1" s="186"/>
      <c r="H1" s="186"/>
      <c r="J1" s="5" t="s">
        <v>208</v>
      </c>
      <c r="L1" s="42" t="s">
        <v>22</v>
      </c>
      <c r="N1" s="42" t="s">
        <v>24</v>
      </c>
      <c r="P1" s="26" t="s">
        <v>28</v>
      </c>
      <c r="R1" s="42" t="s">
        <v>162</v>
      </c>
      <c r="T1" s="26" t="s">
        <v>100</v>
      </c>
      <c r="V1" s="42" t="s">
        <v>22</v>
      </c>
      <c r="X1" s="42" t="s">
        <v>473</v>
      </c>
      <c r="Z1" s="42" t="s">
        <v>473</v>
      </c>
      <c r="AB1" s="7"/>
      <c r="AD1" s="7"/>
    </row>
    <row r="2" spans="10:30" ht="12.75">
      <c r="J2" s="5" t="s">
        <v>209</v>
      </c>
      <c r="L2" s="42" t="s">
        <v>119</v>
      </c>
      <c r="N2" s="42" t="s">
        <v>367</v>
      </c>
      <c r="P2" s="26" t="s">
        <v>150</v>
      </c>
      <c r="R2" s="42" t="s">
        <v>150</v>
      </c>
      <c r="T2" s="26" t="s">
        <v>439</v>
      </c>
      <c r="V2" s="42" t="s">
        <v>167</v>
      </c>
      <c r="X2" s="42" t="s">
        <v>150</v>
      </c>
      <c r="Z2" s="42" t="s">
        <v>507</v>
      </c>
      <c r="AB2" s="7"/>
      <c r="AD2" s="7"/>
    </row>
    <row r="3" spans="10:32" ht="12.75">
      <c r="J3" s="5" t="s">
        <v>455</v>
      </c>
      <c r="L3" s="42" t="s">
        <v>456</v>
      </c>
      <c r="N3" s="42" t="s">
        <v>457</v>
      </c>
      <c r="P3" s="26" t="s">
        <v>458</v>
      </c>
      <c r="R3" s="42" t="s">
        <v>459</v>
      </c>
      <c r="T3" s="26" t="s">
        <v>455</v>
      </c>
      <c r="V3" s="42" t="s">
        <v>460</v>
      </c>
      <c r="X3" s="42" t="s">
        <v>459</v>
      </c>
      <c r="Z3" s="42" t="s">
        <v>455</v>
      </c>
      <c r="AB3" s="7" t="s">
        <v>368</v>
      </c>
      <c r="AD3" s="7" t="s">
        <v>368</v>
      </c>
      <c r="AF3" s="7" t="s">
        <v>368</v>
      </c>
    </row>
    <row r="4" spans="2:32" ht="12.75">
      <c r="B4" s="4" t="s">
        <v>122</v>
      </c>
      <c r="C4" s="7" t="s">
        <v>155</v>
      </c>
      <c r="D4" s="4" t="s">
        <v>121</v>
      </c>
      <c r="E4" s="5" t="s">
        <v>120</v>
      </c>
      <c r="G4" s="109" t="s">
        <v>101</v>
      </c>
      <c r="H4" s="110" t="s">
        <v>156</v>
      </c>
      <c r="J4" s="113">
        <v>39642</v>
      </c>
      <c r="K4" s="43"/>
      <c r="L4" s="113">
        <v>39686</v>
      </c>
      <c r="N4" s="113">
        <v>39687</v>
      </c>
      <c r="O4" s="43"/>
      <c r="P4" s="113">
        <v>39719</v>
      </c>
      <c r="R4" s="113">
        <v>39753</v>
      </c>
      <c r="T4" s="113">
        <v>39796</v>
      </c>
      <c r="V4" s="113">
        <v>39812</v>
      </c>
      <c r="X4" s="113">
        <v>39886</v>
      </c>
      <c r="Z4" s="113">
        <v>39901</v>
      </c>
      <c r="AB4" s="113"/>
      <c r="AD4" s="43"/>
      <c r="AF4" s="43"/>
    </row>
    <row r="5" spans="2:9" ht="6" customHeight="1">
      <c r="B5" s="8"/>
      <c r="C5" s="47"/>
      <c r="D5" s="8"/>
      <c r="E5" s="9"/>
      <c r="F5" s="9"/>
      <c r="G5" s="111"/>
      <c r="H5" s="112"/>
      <c r="I5" s="9"/>
    </row>
    <row r="6" spans="1:33" s="88" customFormat="1" ht="12.75">
      <c r="A6" s="86" t="s">
        <v>9</v>
      </c>
      <c r="B6" s="89" t="s">
        <v>93</v>
      </c>
      <c r="C6" s="86"/>
      <c r="D6" s="89" t="s">
        <v>32</v>
      </c>
      <c r="E6" s="90">
        <v>90</v>
      </c>
      <c r="F6" s="90"/>
      <c r="G6" s="124">
        <f aca="true" t="shared" si="0" ref="G6:G37">SUM(J6:AF6)</f>
        <v>138</v>
      </c>
      <c r="H6" s="125">
        <f aca="true" t="shared" si="1" ref="H6:H37">23-COUNTBLANK(J6:AF6)</f>
        <v>8</v>
      </c>
      <c r="I6" s="90"/>
      <c r="J6" s="90">
        <v>25</v>
      </c>
      <c r="K6" s="90"/>
      <c r="L6" s="126">
        <v>6</v>
      </c>
      <c r="M6" s="90"/>
      <c r="N6" s="126"/>
      <c r="O6" s="90"/>
      <c r="P6" s="90">
        <v>8</v>
      </c>
      <c r="Q6" s="90"/>
      <c r="R6" s="126">
        <v>17.5</v>
      </c>
      <c r="S6" s="90"/>
      <c r="T6" s="90">
        <v>20</v>
      </c>
      <c r="U6" s="90"/>
      <c r="V6" s="126">
        <v>4</v>
      </c>
      <c r="W6" s="70"/>
      <c r="X6" s="86">
        <v>22.5</v>
      </c>
      <c r="Y6" s="70"/>
      <c r="Z6" s="86">
        <v>35</v>
      </c>
      <c r="AA6" s="70"/>
      <c r="AB6" s="86"/>
      <c r="AC6" s="70"/>
      <c r="AD6" s="86"/>
      <c r="AE6" s="70"/>
      <c r="AF6" s="86"/>
      <c r="AG6" s="70"/>
    </row>
    <row r="7" spans="1:33" s="88" customFormat="1" ht="12.75">
      <c r="A7" s="86" t="s">
        <v>59</v>
      </c>
      <c r="B7" s="127" t="s">
        <v>175</v>
      </c>
      <c r="C7" s="162"/>
      <c r="D7" s="89" t="s">
        <v>37</v>
      </c>
      <c r="E7" s="90">
        <v>92</v>
      </c>
      <c r="F7" s="90"/>
      <c r="G7" s="124">
        <f t="shared" si="0"/>
        <v>130</v>
      </c>
      <c r="H7" s="125">
        <f t="shared" si="1"/>
        <v>4</v>
      </c>
      <c r="I7" s="90"/>
      <c r="J7" s="90">
        <v>45</v>
      </c>
      <c r="K7" s="90"/>
      <c r="L7" s="126"/>
      <c r="M7" s="70"/>
      <c r="N7" s="128"/>
      <c r="O7" s="86"/>
      <c r="P7" s="90"/>
      <c r="Q7" s="70"/>
      <c r="R7" s="126"/>
      <c r="S7" s="70"/>
      <c r="T7" s="90">
        <v>35</v>
      </c>
      <c r="U7" s="70"/>
      <c r="V7" s="126"/>
      <c r="W7" s="70"/>
      <c r="X7" s="86">
        <v>20</v>
      </c>
      <c r="Y7" s="70"/>
      <c r="Z7" s="86">
        <v>30</v>
      </c>
      <c r="AA7" s="70"/>
      <c r="AB7" s="86"/>
      <c r="AC7" s="70"/>
      <c r="AD7" s="86"/>
      <c r="AE7" s="70"/>
      <c r="AF7" s="86"/>
      <c r="AG7" s="70"/>
    </row>
    <row r="8" spans="1:33" s="118" customFormat="1" ht="12.75">
      <c r="A8" s="87" t="s">
        <v>131</v>
      </c>
      <c r="B8" s="115" t="s">
        <v>91</v>
      </c>
      <c r="C8" s="87"/>
      <c r="D8" s="115" t="s">
        <v>22</v>
      </c>
      <c r="E8" s="116">
        <v>94</v>
      </c>
      <c r="F8" s="116"/>
      <c r="G8" s="122">
        <f t="shared" si="0"/>
        <v>127.5</v>
      </c>
      <c r="H8" s="123">
        <f t="shared" si="1"/>
        <v>7</v>
      </c>
      <c r="I8" s="116"/>
      <c r="J8" s="116">
        <v>25</v>
      </c>
      <c r="K8" s="116"/>
      <c r="L8" s="117">
        <v>5.5</v>
      </c>
      <c r="M8" s="116"/>
      <c r="N8" s="117"/>
      <c r="O8" s="116"/>
      <c r="P8" s="116">
        <v>12</v>
      </c>
      <c r="Q8" s="116"/>
      <c r="R8" s="117">
        <v>17.5</v>
      </c>
      <c r="S8" s="77"/>
      <c r="T8" s="116">
        <v>20</v>
      </c>
      <c r="U8" s="77"/>
      <c r="V8" s="117"/>
      <c r="W8" s="77"/>
      <c r="X8" s="87">
        <v>17.5</v>
      </c>
      <c r="Y8" s="77"/>
      <c r="Z8" s="87">
        <v>30</v>
      </c>
      <c r="AA8" s="77"/>
      <c r="AB8" s="87"/>
      <c r="AC8" s="77"/>
      <c r="AD8" s="87"/>
      <c r="AE8" s="77"/>
      <c r="AF8" s="87"/>
      <c r="AG8" s="77"/>
    </row>
    <row r="9" spans="1:32" s="88" customFormat="1" ht="12.75">
      <c r="A9" s="86" t="s">
        <v>190</v>
      </c>
      <c r="B9" s="127" t="s">
        <v>430</v>
      </c>
      <c r="C9" s="162"/>
      <c r="D9" s="127" t="s">
        <v>414</v>
      </c>
      <c r="E9" s="173" t="s">
        <v>158</v>
      </c>
      <c r="F9" s="173"/>
      <c r="G9" s="124">
        <f t="shared" si="0"/>
        <v>85</v>
      </c>
      <c r="H9" s="125">
        <f t="shared" si="1"/>
        <v>3</v>
      </c>
      <c r="I9" s="173"/>
      <c r="J9" s="173"/>
      <c r="K9" s="173"/>
      <c r="L9" s="128"/>
      <c r="M9" s="173"/>
      <c r="N9" s="128"/>
      <c r="O9" s="173"/>
      <c r="P9" s="173"/>
      <c r="Q9" s="173"/>
      <c r="R9" s="128"/>
      <c r="S9" s="173"/>
      <c r="T9" s="90">
        <v>30</v>
      </c>
      <c r="U9" s="70"/>
      <c r="V9" s="126"/>
      <c r="W9" s="70"/>
      <c r="X9" s="86">
        <v>25</v>
      </c>
      <c r="Y9" s="70"/>
      <c r="Z9" s="86">
        <v>30</v>
      </c>
      <c r="AA9" s="70"/>
      <c r="AB9" s="70"/>
      <c r="AC9" s="70"/>
      <c r="AD9" s="70"/>
      <c r="AE9" s="70"/>
      <c r="AF9" s="70"/>
    </row>
    <row r="10" spans="1:32" s="88" customFormat="1" ht="12.75">
      <c r="A10" s="86" t="s">
        <v>102</v>
      </c>
      <c r="B10" s="127" t="s">
        <v>87</v>
      </c>
      <c r="C10" s="162"/>
      <c r="D10" s="89" t="s">
        <v>28</v>
      </c>
      <c r="E10" s="90">
        <v>89</v>
      </c>
      <c r="F10" s="90"/>
      <c r="G10" s="124">
        <f t="shared" si="0"/>
        <v>80</v>
      </c>
      <c r="H10" s="125">
        <f t="shared" si="1"/>
        <v>2</v>
      </c>
      <c r="I10" s="90"/>
      <c r="J10" s="90"/>
      <c r="K10" s="90"/>
      <c r="L10" s="126"/>
      <c r="M10" s="90"/>
      <c r="N10" s="126"/>
      <c r="O10" s="90"/>
      <c r="P10" s="90"/>
      <c r="Q10" s="90"/>
      <c r="R10" s="126"/>
      <c r="S10" s="90"/>
      <c r="T10" s="90">
        <v>45</v>
      </c>
      <c r="U10" s="70"/>
      <c r="V10" s="126"/>
      <c r="W10" s="70"/>
      <c r="X10" s="86"/>
      <c r="Y10" s="70"/>
      <c r="Z10" s="86">
        <v>35</v>
      </c>
      <c r="AA10" s="70"/>
      <c r="AB10" s="70"/>
      <c r="AC10" s="70"/>
      <c r="AD10" s="70"/>
      <c r="AE10" s="70"/>
      <c r="AF10" s="70"/>
    </row>
    <row r="11" spans="1:32" s="118" customFormat="1" ht="12.75">
      <c r="A11" s="87" t="s">
        <v>104</v>
      </c>
      <c r="B11" s="115" t="s">
        <v>184</v>
      </c>
      <c r="C11" s="87"/>
      <c r="D11" s="115" t="s">
        <v>414</v>
      </c>
      <c r="E11" s="116">
        <v>42</v>
      </c>
      <c r="F11" s="116"/>
      <c r="G11" s="122">
        <f t="shared" si="0"/>
        <v>77.5</v>
      </c>
      <c r="H11" s="123">
        <f t="shared" si="1"/>
        <v>3</v>
      </c>
      <c r="I11" s="116"/>
      <c r="J11" s="116"/>
      <c r="K11" s="116"/>
      <c r="L11" s="117"/>
      <c r="M11" s="116"/>
      <c r="N11" s="117"/>
      <c r="O11" s="116"/>
      <c r="P11" s="116"/>
      <c r="Q11" s="116"/>
      <c r="R11" s="117"/>
      <c r="S11" s="116"/>
      <c r="T11" s="116">
        <v>35</v>
      </c>
      <c r="U11" s="77"/>
      <c r="V11" s="117"/>
      <c r="W11" s="77"/>
      <c r="X11" s="87">
        <v>17.5</v>
      </c>
      <c r="Y11" s="77"/>
      <c r="Z11" s="87">
        <v>25</v>
      </c>
      <c r="AA11" s="77"/>
      <c r="AB11" s="77"/>
      <c r="AC11" s="77"/>
      <c r="AD11" s="77"/>
      <c r="AE11" s="77"/>
      <c r="AF11" s="77"/>
    </row>
    <row r="12" spans="1:33" s="88" customFormat="1" ht="12.75">
      <c r="A12" s="86" t="s">
        <v>496</v>
      </c>
      <c r="B12" s="89" t="s">
        <v>178</v>
      </c>
      <c r="C12" s="86"/>
      <c r="D12" s="89" t="s">
        <v>24</v>
      </c>
      <c r="E12" s="90">
        <v>77</v>
      </c>
      <c r="F12" s="90"/>
      <c r="G12" s="124">
        <f t="shared" si="0"/>
        <v>73</v>
      </c>
      <c r="H12" s="125">
        <f t="shared" si="1"/>
        <v>4</v>
      </c>
      <c r="I12" s="90"/>
      <c r="J12" s="90">
        <v>35</v>
      </c>
      <c r="K12" s="90"/>
      <c r="L12" s="126"/>
      <c r="M12" s="90"/>
      <c r="N12" s="128">
        <v>0.5</v>
      </c>
      <c r="O12" s="86"/>
      <c r="P12" s="90"/>
      <c r="Q12" s="70"/>
      <c r="R12" s="126"/>
      <c r="S12" s="70"/>
      <c r="T12" s="90"/>
      <c r="U12" s="70"/>
      <c r="V12" s="126"/>
      <c r="W12" s="70"/>
      <c r="X12" s="86">
        <v>12.5</v>
      </c>
      <c r="Y12" s="70"/>
      <c r="Z12" s="86">
        <v>25</v>
      </c>
      <c r="AA12" s="70"/>
      <c r="AB12" s="86"/>
      <c r="AC12" s="70"/>
      <c r="AD12" s="86"/>
      <c r="AE12" s="70"/>
      <c r="AF12" s="86"/>
      <c r="AG12" s="70"/>
    </row>
    <row r="13" spans="1:33" s="88" customFormat="1" ht="12.75">
      <c r="A13" s="86"/>
      <c r="B13" s="89" t="s">
        <v>306</v>
      </c>
      <c r="C13" s="86"/>
      <c r="D13" s="89" t="s">
        <v>22</v>
      </c>
      <c r="E13" s="90">
        <v>132</v>
      </c>
      <c r="F13" s="90"/>
      <c r="G13" s="124">
        <f t="shared" si="0"/>
        <v>73</v>
      </c>
      <c r="H13" s="125">
        <f t="shared" si="1"/>
        <v>4</v>
      </c>
      <c r="I13" s="90"/>
      <c r="J13" s="90">
        <v>20</v>
      </c>
      <c r="K13" s="90"/>
      <c r="L13" s="126"/>
      <c r="M13" s="70"/>
      <c r="N13" s="128"/>
      <c r="O13" s="86"/>
      <c r="P13" s="90">
        <v>12</v>
      </c>
      <c r="Q13" s="70"/>
      <c r="R13" s="126"/>
      <c r="S13" s="70"/>
      <c r="T13" s="90">
        <v>35</v>
      </c>
      <c r="U13" s="70"/>
      <c r="V13" s="126">
        <v>6</v>
      </c>
      <c r="W13" s="70"/>
      <c r="X13" s="86"/>
      <c r="Y13" s="70"/>
      <c r="Z13" s="86"/>
      <c r="AA13" s="70"/>
      <c r="AB13" s="86"/>
      <c r="AC13" s="70"/>
      <c r="AD13" s="86"/>
      <c r="AE13" s="70"/>
      <c r="AF13" s="86"/>
      <c r="AG13" s="70"/>
    </row>
    <row r="14" spans="1:33" s="118" customFormat="1" ht="12.75">
      <c r="A14" s="87" t="s">
        <v>215</v>
      </c>
      <c r="B14" s="115" t="s">
        <v>127</v>
      </c>
      <c r="C14" s="87"/>
      <c r="D14" s="115" t="s">
        <v>24</v>
      </c>
      <c r="E14" s="116">
        <v>128</v>
      </c>
      <c r="F14" s="116"/>
      <c r="G14" s="122">
        <f t="shared" si="0"/>
        <v>70</v>
      </c>
      <c r="H14" s="123">
        <f t="shared" si="1"/>
        <v>3</v>
      </c>
      <c r="I14" s="116"/>
      <c r="J14" s="116">
        <v>35</v>
      </c>
      <c r="K14" s="116"/>
      <c r="L14" s="117">
        <v>5</v>
      </c>
      <c r="M14" s="116"/>
      <c r="N14" s="117"/>
      <c r="O14" s="116"/>
      <c r="P14" s="116"/>
      <c r="Q14" s="116"/>
      <c r="R14" s="117"/>
      <c r="S14" s="116"/>
      <c r="T14" s="116">
        <v>30</v>
      </c>
      <c r="U14" s="77"/>
      <c r="V14" s="117"/>
      <c r="W14" s="77"/>
      <c r="X14" s="87"/>
      <c r="Y14" s="77"/>
      <c r="Z14" s="87"/>
      <c r="AA14" s="77"/>
      <c r="AB14" s="87"/>
      <c r="AC14" s="77"/>
      <c r="AD14" s="87"/>
      <c r="AE14" s="77"/>
      <c r="AF14" s="87"/>
      <c r="AG14" s="77"/>
    </row>
    <row r="15" spans="1:33" s="88" customFormat="1" ht="12.75">
      <c r="A15" s="86" t="s">
        <v>216</v>
      </c>
      <c r="B15" s="70" t="s">
        <v>365</v>
      </c>
      <c r="C15" s="86"/>
      <c r="D15" s="70" t="s">
        <v>28</v>
      </c>
      <c r="E15" s="86">
        <v>92</v>
      </c>
      <c r="F15" s="86"/>
      <c r="G15" s="124">
        <f t="shared" si="0"/>
        <v>67</v>
      </c>
      <c r="H15" s="125">
        <f t="shared" si="1"/>
        <v>3</v>
      </c>
      <c r="I15" s="86"/>
      <c r="J15" s="90"/>
      <c r="K15" s="86"/>
      <c r="L15" s="126"/>
      <c r="M15" s="86"/>
      <c r="N15" s="126"/>
      <c r="O15" s="70"/>
      <c r="P15" s="90">
        <v>12</v>
      </c>
      <c r="Q15" s="70"/>
      <c r="R15" s="126">
        <v>20</v>
      </c>
      <c r="S15" s="70"/>
      <c r="T15" s="90">
        <v>35</v>
      </c>
      <c r="U15" s="70"/>
      <c r="V15" s="126"/>
      <c r="W15" s="70"/>
      <c r="X15" s="86"/>
      <c r="Y15" s="70"/>
      <c r="Z15" s="86"/>
      <c r="AA15" s="70"/>
      <c r="AB15" s="86"/>
      <c r="AC15" s="70"/>
      <c r="AD15" s="86"/>
      <c r="AE15" s="70"/>
      <c r="AF15" s="86"/>
      <c r="AG15" s="70"/>
    </row>
    <row r="16" spans="1:33" s="88" customFormat="1" ht="12.75">
      <c r="A16" s="86" t="s">
        <v>217</v>
      </c>
      <c r="B16" s="89" t="s">
        <v>139</v>
      </c>
      <c r="C16" s="86"/>
      <c r="D16" s="89" t="s">
        <v>33</v>
      </c>
      <c r="E16" s="90">
        <v>158</v>
      </c>
      <c r="F16" s="90"/>
      <c r="G16" s="124">
        <f t="shared" si="0"/>
        <v>66</v>
      </c>
      <c r="H16" s="125">
        <f t="shared" si="1"/>
        <v>3</v>
      </c>
      <c r="I16" s="90"/>
      <c r="J16" s="90">
        <v>45</v>
      </c>
      <c r="K16" s="90"/>
      <c r="L16" s="126">
        <v>13</v>
      </c>
      <c r="M16" s="70"/>
      <c r="N16" s="126">
        <v>8</v>
      </c>
      <c r="O16" s="86"/>
      <c r="P16" s="90"/>
      <c r="Q16" s="70"/>
      <c r="R16" s="126"/>
      <c r="S16" s="70"/>
      <c r="T16" s="90"/>
      <c r="U16" s="70"/>
      <c r="V16" s="126"/>
      <c r="W16" s="70"/>
      <c r="X16" s="86"/>
      <c r="Y16" s="70"/>
      <c r="Z16" s="86"/>
      <c r="AA16" s="70"/>
      <c r="AB16" s="86"/>
      <c r="AC16" s="70"/>
      <c r="AD16" s="86"/>
      <c r="AE16" s="70"/>
      <c r="AF16" s="86"/>
      <c r="AG16" s="70"/>
    </row>
    <row r="17" spans="1:33" s="55" customFormat="1" ht="12.75">
      <c r="A17" s="150" t="s">
        <v>218</v>
      </c>
      <c r="B17" s="25" t="s">
        <v>200</v>
      </c>
      <c r="C17" s="54"/>
      <c r="D17" s="25" t="s">
        <v>173</v>
      </c>
      <c r="E17" s="26">
        <v>105</v>
      </c>
      <c r="F17" s="26"/>
      <c r="G17" s="76">
        <f t="shared" si="0"/>
        <v>65.5</v>
      </c>
      <c r="H17" s="44">
        <f t="shared" si="1"/>
        <v>4</v>
      </c>
      <c r="I17" s="26"/>
      <c r="J17" s="26">
        <v>20</v>
      </c>
      <c r="K17" s="26"/>
      <c r="L17" s="42"/>
      <c r="M17" s="26"/>
      <c r="N17" s="42"/>
      <c r="O17" s="26"/>
      <c r="P17" s="26"/>
      <c r="Q17" s="26"/>
      <c r="R17" s="42"/>
      <c r="S17" s="68"/>
      <c r="T17" s="26">
        <v>20</v>
      </c>
      <c r="U17" s="68"/>
      <c r="V17" s="42">
        <v>5.5</v>
      </c>
      <c r="W17" s="68"/>
      <c r="X17" s="54"/>
      <c r="Y17" s="68"/>
      <c r="Z17" s="54">
        <v>20</v>
      </c>
      <c r="AA17" s="68"/>
      <c r="AB17" s="54"/>
      <c r="AC17" s="68"/>
      <c r="AD17" s="54"/>
      <c r="AE17" s="68"/>
      <c r="AF17" s="54"/>
      <c r="AG17" s="68"/>
    </row>
    <row r="18" spans="1:33" s="55" customFormat="1" ht="12.75">
      <c r="A18" s="150" t="s">
        <v>219</v>
      </c>
      <c r="B18" s="25" t="s">
        <v>92</v>
      </c>
      <c r="C18" s="54"/>
      <c r="D18" s="25" t="s">
        <v>28</v>
      </c>
      <c r="E18" s="26">
        <v>86</v>
      </c>
      <c r="F18" s="26"/>
      <c r="G18" s="76">
        <f t="shared" si="0"/>
        <v>65</v>
      </c>
      <c r="H18" s="44">
        <f t="shared" si="1"/>
        <v>3</v>
      </c>
      <c r="I18" s="26"/>
      <c r="J18" s="26">
        <v>25</v>
      </c>
      <c r="K18" s="26"/>
      <c r="L18" s="42"/>
      <c r="M18" s="26"/>
      <c r="N18" s="42"/>
      <c r="O18" s="26"/>
      <c r="P18" s="26"/>
      <c r="Q18" s="26"/>
      <c r="R18" s="42"/>
      <c r="S18" s="26"/>
      <c r="T18" s="26">
        <v>20</v>
      </c>
      <c r="U18" s="26"/>
      <c r="V18" s="42"/>
      <c r="W18" s="26"/>
      <c r="X18" s="54"/>
      <c r="Y18" s="68"/>
      <c r="Z18" s="54">
        <v>20</v>
      </c>
      <c r="AA18" s="68"/>
      <c r="AB18" s="54"/>
      <c r="AC18" s="68"/>
      <c r="AD18" s="54"/>
      <c r="AE18" s="68"/>
      <c r="AF18" s="54"/>
      <c r="AG18" s="68"/>
    </row>
    <row r="19" spans="1:33" s="55" customFormat="1" ht="12.75">
      <c r="A19" s="150" t="s">
        <v>220</v>
      </c>
      <c r="B19" s="25" t="s">
        <v>299</v>
      </c>
      <c r="C19" s="54"/>
      <c r="D19" s="25" t="s">
        <v>33</v>
      </c>
      <c r="E19" s="26" t="s">
        <v>300</v>
      </c>
      <c r="F19" s="26"/>
      <c r="G19" s="76">
        <f t="shared" si="0"/>
        <v>65</v>
      </c>
      <c r="H19" s="44">
        <f t="shared" si="1"/>
        <v>2</v>
      </c>
      <c r="I19" s="26"/>
      <c r="J19" s="26">
        <v>30</v>
      </c>
      <c r="K19" s="26"/>
      <c r="L19" s="42"/>
      <c r="M19" s="68"/>
      <c r="N19" s="42"/>
      <c r="O19" s="54"/>
      <c r="P19" s="26"/>
      <c r="Q19" s="68"/>
      <c r="R19" s="42"/>
      <c r="S19" s="68"/>
      <c r="T19" s="26">
        <v>35</v>
      </c>
      <c r="U19" s="68"/>
      <c r="V19" s="42"/>
      <c r="W19" s="68"/>
      <c r="X19" s="54"/>
      <c r="Y19" s="68"/>
      <c r="Z19" s="54"/>
      <c r="AA19" s="68"/>
      <c r="AB19" s="54"/>
      <c r="AC19" s="68"/>
      <c r="AD19" s="54"/>
      <c r="AE19" s="68"/>
      <c r="AF19" s="54"/>
      <c r="AG19" s="68"/>
    </row>
    <row r="20" spans="1:33" s="55" customFormat="1" ht="12.75">
      <c r="A20" s="150" t="s">
        <v>106</v>
      </c>
      <c r="B20" s="56" t="s">
        <v>266</v>
      </c>
      <c r="C20" s="75"/>
      <c r="D20" s="56" t="s">
        <v>22</v>
      </c>
      <c r="E20" s="57">
        <v>76</v>
      </c>
      <c r="F20" s="57"/>
      <c r="G20" s="76">
        <f t="shared" si="0"/>
        <v>64</v>
      </c>
      <c r="H20" s="44">
        <f t="shared" si="1"/>
        <v>4</v>
      </c>
      <c r="I20" s="57"/>
      <c r="J20" s="26">
        <v>30</v>
      </c>
      <c r="K20" s="26"/>
      <c r="L20" s="42">
        <v>4</v>
      </c>
      <c r="M20" s="26"/>
      <c r="N20" s="42"/>
      <c r="O20" s="26"/>
      <c r="P20" s="26"/>
      <c r="Q20" s="68"/>
      <c r="R20" s="42"/>
      <c r="S20" s="68"/>
      <c r="T20" s="26">
        <v>10</v>
      </c>
      <c r="U20" s="68"/>
      <c r="V20" s="42"/>
      <c r="W20" s="68"/>
      <c r="X20" s="54"/>
      <c r="Y20" s="68"/>
      <c r="Z20" s="54">
        <v>20</v>
      </c>
      <c r="AA20" s="68"/>
      <c r="AB20" s="54"/>
      <c r="AC20" s="68"/>
      <c r="AD20" s="54"/>
      <c r="AE20" s="68"/>
      <c r="AF20" s="54"/>
      <c r="AG20" s="68"/>
    </row>
    <row r="21" spans="1:33" s="55" customFormat="1" ht="12.75">
      <c r="A21" s="150" t="s">
        <v>535</v>
      </c>
      <c r="B21" s="25" t="s">
        <v>317</v>
      </c>
      <c r="C21" s="54"/>
      <c r="D21" s="25" t="s">
        <v>103</v>
      </c>
      <c r="E21" s="26">
        <v>94</v>
      </c>
      <c r="F21" s="26"/>
      <c r="G21" s="76">
        <f t="shared" si="0"/>
        <v>60</v>
      </c>
      <c r="H21" s="44">
        <f t="shared" si="1"/>
        <v>2</v>
      </c>
      <c r="I21" s="26"/>
      <c r="J21" s="26">
        <v>25</v>
      </c>
      <c r="K21" s="26"/>
      <c r="L21" s="42"/>
      <c r="M21" s="26"/>
      <c r="N21" s="42"/>
      <c r="O21" s="26"/>
      <c r="P21" s="26"/>
      <c r="Q21" s="68"/>
      <c r="R21" s="42"/>
      <c r="S21" s="68"/>
      <c r="T21" s="26">
        <v>35</v>
      </c>
      <c r="U21" s="68"/>
      <c r="V21" s="42"/>
      <c r="W21" s="68"/>
      <c r="X21" s="54"/>
      <c r="Y21" s="68"/>
      <c r="Z21" s="54"/>
      <c r="AA21" s="68"/>
      <c r="AB21" s="54"/>
      <c r="AC21" s="68"/>
      <c r="AD21" s="54"/>
      <c r="AE21" s="68"/>
      <c r="AF21" s="54"/>
      <c r="AG21" s="68"/>
    </row>
    <row r="22" spans="1:33" s="55" customFormat="1" ht="12.75">
      <c r="A22" s="150"/>
      <c r="B22" s="25" t="s">
        <v>198</v>
      </c>
      <c r="C22" s="54"/>
      <c r="D22" s="25" t="s">
        <v>33</v>
      </c>
      <c r="E22" s="26">
        <v>114</v>
      </c>
      <c r="F22" s="26"/>
      <c r="G22" s="76">
        <f t="shared" si="0"/>
        <v>60</v>
      </c>
      <c r="H22" s="44">
        <f t="shared" si="1"/>
        <v>2</v>
      </c>
      <c r="I22" s="26"/>
      <c r="J22" s="26">
        <v>40</v>
      </c>
      <c r="K22" s="26"/>
      <c r="L22" s="42"/>
      <c r="M22" s="26"/>
      <c r="N22" s="42"/>
      <c r="O22" s="26"/>
      <c r="P22" s="26"/>
      <c r="Q22" s="26"/>
      <c r="R22" s="42"/>
      <c r="S22" s="26"/>
      <c r="T22" s="26"/>
      <c r="U22" s="26"/>
      <c r="V22" s="42"/>
      <c r="W22" s="68"/>
      <c r="X22" s="54"/>
      <c r="Y22" s="68"/>
      <c r="Z22" s="54">
        <v>20</v>
      </c>
      <c r="AA22" s="68"/>
      <c r="AB22" s="54"/>
      <c r="AC22" s="68"/>
      <c r="AD22" s="54"/>
      <c r="AE22" s="68"/>
      <c r="AF22" s="54"/>
      <c r="AG22" s="68"/>
    </row>
    <row r="23" spans="1:33" s="55" customFormat="1" ht="12.75">
      <c r="A23" s="150"/>
      <c r="B23" s="25" t="s">
        <v>297</v>
      </c>
      <c r="C23" s="54"/>
      <c r="D23" s="25" t="s">
        <v>33</v>
      </c>
      <c r="E23" s="26">
        <v>114</v>
      </c>
      <c r="F23" s="26"/>
      <c r="G23" s="76">
        <f t="shared" si="0"/>
        <v>60</v>
      </c>
      <c r="H23" s="44">
        <f t="shared" si="1"/>
        <v>2</v>
      </c>
      <c r="I23" s="26"/>
      <c r="J23" s="26">
        <v>40</v>
      </c>
      <c r="K23" s="26"/>
      <c r="L23" s="42"/>
      <c r="M23" s="68"/>
      <c r="N23" s="42"/>
      <c r="O23" s="54"/>
      <c r="P23" s="26"/>
      <c r="Q23" s="68"/>
      <c r="R23" s="42"/>
      <c r="S23" s="68"/>
      <c r="T23" s="26">
        <v>20</v>
      </c>
      <c r="U23" s="68"/>
      <c r="V23" s="42"/>
      <c r="W23" s="68"/>
      <c r="X23" s="54"/>
      <c r="Y23" s="68"/>
      <c r="Z23" s="54"/>
      <c r="AA23" s="68"/>
      <c r="AB23" s="54"/>
      <c r="AC23" s="68"/>
      <c r="AD23" s="54"/>
      <c r="AE23" s="68"/>
      <c r="AF23" s="54"/>
      <c r="AG23" s="68"/>
    </row>
    <row r="24" spans="1:33" s="55" customFormat="1" ht="12.75">
      <c r="A24" s="150" t="s">
        <v>159</v>
      </c>
      <c r="B24" s="56" t="s">
        <v>27</v>
      </c>
      <c r="C24" s="75"/>
      <c r="D24" s="25" t="s">
        <v>28</v>
      </c>
      <c r="E24" s="26">
        <v>134</v>
      </c>
      <c r="F24" s="26"/>
      <c r="G24" s="76">
        <f t="shared" si="0"/>
        <v>55</v>
      </c>
      <c r="H24" s="44">
        <f t="shared" si="1"/>
        <v>6</v>
      </c>
      <c r="I24" s="26"/>
      <c r="J24" s="26">
        <v>10</v>
      </c>
      <c r="K24" s="26"/>
      <c r="L24" s="42">
        <v>8</v>
      </c>
      <c r="M24" s="26"/>
      <c r="N24" s="42">
        <v>7</v>
      </c>
      <c r="O24" s="26"/>
      <c r="P24" s="26">
        <v>14</v>
      </c>
      <c r="Q24" s="68"/>
      <c r="R24" s="42"/>
      <c r="S24" s="68"/>
      <c r="T24" s="26">
        <v>10</v>
      </c>
      <c r="U24" s="68"/>
      <c r="V24" s="42">
        <v>6</v>
      </c>
      <c r="W24" s="68"/>
      <c r="X24" s="54"/>
      <c r="Y24" s="68"/>
      <c r="Z24" s="54"/>
      <c r="AA24" s="68"/>
      <c r="AB24" s="54"/>
      <c r="AC24" s="68"/>
      <c r="AD24" s="54"/>
      <c r="AE24" s="68"/>
      <c r="AF24" s="54"/>
      <c r="AG24" s="68"/>
    </row>
    <row r="25" spans="1:33" s="55" customFormat="1" ht="12.75">
      <c r="A25" s="150" t="s">
        <v>492</v>
      </c>
      <c r="B25" s="25" t="s">
        <v>312</v>
      </c>
      <c r="C25" s="54"/>
      <c r="D25" s="25" t="s">
        <v>18</v>
      </c>
      <c r="E25" s="26">
        <v>101</v>
      </c>
      <c r="F25" s="26"/>
      <c r="G25" s="76">
        <f t="shared" si="0"/>
        <v>55</v>
      </c>
      <c r="H25" s="44">
        <f t="shared" si="1"/>
        <v>2</v>
      </c>
      <c r="I25" s="26"/>
      <c r="J25" s="26">
        <v>35</v>
      </c>
      <c r="K25" s="26"/>
      <c r="L25" s="42"/>
      <c r="M25" s="26"/>
      <c r="N25" s="42"/>
      <c r="O25" s="26"/>
      <c r="P25" s="26"/>
      <c r="Q25" s="68"/>
      <c r="R25" s="42"/>
      <c r="S25" s="68"/>
      <c r="T25" s="26">
        <v>20</v>
      </c>
      <c r="U25" s="68"/>
      <c r="V25" s="42"/>
      <c r="W25" s="68"/>
      <c r="X25" s="54"/>
      <c r="Y25" s="68"/>
      <c r="Z25" s="54"/>
      <c r="AA25" s="68"/>
      <c r="AB25" s="54"/>
      <c r="AC25" s="68"/>
      <c r="AD25" s="54"/>
      <c r="AE25" s="68"/>
      <c r="AF25" s="54"/>
      <c r="AG25" s="68"/>
    </row>
    <row r="26" spans="1:33" s="55" customFormat="1" ht="12.75">
      <c r="A26" s="150"/>
      <c r="B26" s="25" t="s">
        <v>207</v>
      </c>
      <c r="C26" s="54"/>
      <c r="D26" s="25" t="s">
        <v>37</v>
      </c>
      <c r="E26" s="26">
        <v>119</v>
      </c>
      <c r="F26" s="26"/>
      <c r="G26" s="76">
        <f t="shared" si="0"/>
        <v>55</v>
      </c>
      <c r="H26" s="44">
        <f t="shared" si="1"/>
        <v>2</v>
      </c>
      <c r="I26" s="26"/>
      <c r="J26" s="26">
        <v>25</v>
      </c>
      <c r="K26" s="68"/>
      <c r="L26" s="114"/>
      <c r="M26" s="68"/>
      <c r="N26" s="93"/>
      <c r="O26" s="68"/>
      <c r="P26" s="151"/>
      <c r="Q26" s="68"/>
      <c r="R26" s="42"/>
      <c r="S26" s="68"/>
      <c r="T26" s="26"/>
      <c r="U26" s="68"/>
      <c r="V26" s="154"/>
      <c r="W26" s="68"/>
      <c r="X26" s="54"/>
      <c r="Y26" s="68"/>
      <c r="Z26" s="54">
        <v>30</v>
      </c>
      <c r="AA26" s="68"/>
      <c r="AB26" s="54"/>
      <c r="AC26" s="68"/>
      <c r="AD26" s="54"/>
      <c r="AE26" s="68"/>
      <c r="AF26" s="54"/>
      <c r="AG26" s="68"/>
    </row>
    <row r="27" spans="1:33" s="55" customFormat="1" ht="12.75">
      <c r="A27" s="150" t="s">
        <v>474</v>
      </c>
      <c r="B27" s="25" t="s">
        <v>63</v>
      </c>
      <c r="C27" s="54"/>
      <c r="D27" s="25" t="s">
        <v>64</v>
      </c>
      <c r="E27" s="26">
        <v>134</v>
      </c>
      <c r="F27" s="26"/>
      <c r="G27" s="76">
        <f t="shared" si="0"/>
        <v>54.5</v>
      </c>
      <c r="H27" s="44">
        <f t="shared" si="1"/>
        <v>3</v>
      </c>
      <c r="I27" s="26"/>
      <c r="J27" s="26">
        <v>20</v>
      </c>
      <c r="K27" s="26"/>
      <c r="L27" s="42"/>
      <c r="M27" s="26"/>
      <c r="N27" s="42"/>
      <c r="O27" s="26"/>
      <c r="P27" s="26"/>
      <c r="Q27" s="68"/>
      <c r="R27" s="42"/>
      <c r="S27" s="68"/>
      <c r="T27" s="26">
        <v>30</v>
      </c>
      <c r="U27" s="68"/>
      <c r="V27" s="154">
        <v>4.5</v>
      </c>
      <c r="W27" s="68"/>
      <c r="X27" s="54"/>
      <c r="Y27" s="68"/>
      <c r="Z27" s="54"/>
      <c r="AA27" s="68"/>
      <c r="AB27" s="54"/>
      <c r="AC27" s="68"/>
      <c r="AD27" s="54"/>
      <c r="AE27" s="68"/>
      <c r="AF27" s="54"/>
      <c r="AG27" s="68"/>
    </row>
    <row r="28" spans="1:33" s="55" customFormat="1" ht="12.75">
      <c r="A28" s="150" t="s">
        <v>534</v>
      </c>
      <c r="B28" s="25" t="s">
        <v>94</v>
      </c>
      <c r="C28" s="54"/>
      <c r="D28" s="25" t="s">
        <v>173</v>
      </c>
      <c r="E28" s="26">
        <v>82</v>
      </c>
      <c r="F28" s="26"/>
      <c r="G28" s="76">
        <f t="shared" si="0"/>
        <v>50</v>
      </c>
      <c r="H28" s="44">
        <f t="shared" si="1"/>
        <v>2</v>
      </c>
      <c r="I28" s="26"/>
      <c r="J28" s="26">
        <v>25</v>
      </c>
      <c r="K28" s="26"/>
      <c r="L28" s="42"/>
      <c r="M28" s="26"/>
      <c r="N28" s="42"/>
      <c r="O28" s="26"/>
      <c r="P28" s="26"/>
      <c r="Q28" s="68"/>
      <c r="R28" s="42"/>
      <c r="S28" s="68"/>
      <c r="T28" s="26"/>
      <c r="U28" s="68"/>
      <c r="V28" s="42"/>
      <c r="W28" s="68"/>
      <c r="X28" s="54"/>
      <c r="Y28" s="68"/>
      <c r="Z28" s="54">
        <v>25</v>
      </c>
      <c r="AA28" s="68"/>
      <c r="AB28" s="54"/>
      <c r="AC28" s="68"/>
      <c r="AD28" s="54"/>
      <c r="AE28" s="68"/>
      <c r="AF28" s="54"/>
      <c r="AG28" s="68"/>
    </row>
    <row r="29" spans="1:33" s="55" customFormat="1" ht="12.75">
      <c r="A29" s="150"/>
      <c r="B29" s="25" t="s">
        <v>83</v>
      </c>
      <c r="C29" s="54"/>
      <c r="D29" s="25" t="s">
        <v>33</v>
      </c>
      <c r="E29" s="26">
        <v>144</v>
      </c>
      <c r="F29" s="26"/>
      <c r="G29" s="76">
        <f t="shared" si="0"/>
        <v>50</v>
      </c>
      <c r="H29" s="44">
        <f t="shared" si="1"/>
        <v>2</v>
      </c>
      <c r="I29" s="26"/>
      <c r="J29" s="26">
        <v>20</v>
      </c>
      <c r="K29" s="26"/>
      <c r="L29" s="42"/>
      <c r="M29" s="26"/>
      <c r="N29" s="42"/>
      <c r="O29" s="26"/>
      <c r="P29" s="26"/>
      <c r="Q29" s="68"/>
      <c r="R29" s="42"/>
      <c r="S29" s="68"/>
      <c r="T29" s="26">
        <v>30</v>
      </c>
      <c r="U29" s="68"/>
      <c r="V29" s="42"/>
      <c r="W29" s="68"/>
      <c r="X29" s="54"/>
      <c r="Y29" s="68"/>
      <c r="Z29" s="54"/>
      <c r="AA29" s="68"/>
      <c r="AB29" s="54"/>
      <c r="AC29" s="68"/>
      <c r="AD29" s="54"/>
      <c r="AE29" s="68"/>
      <c r="AF29" s="54"/>
      <c r="AG29" s="68"/>
    </row>
    <row r="30" spans="1:33" s="55" customFormat="1" ht="12.75">
      <c r="A30" s="150" t="s">
        <v>226</v>
      </c>
      <c r="B30" s="68" t="s">
        <v>364</v>
      </c>
      <c r="C30" s="54"/>
      <c r="D30" s="68" t="s">
        <v>18</v>
      </c>
      <c r="E30" s="54">
        <v>105</v>
      </c>
      <c r="F30" s="54"/>
      <c r="G30" s="76">
        <f t="shared" si="0"/>
        <v>48</v>
      </c>
      <c r="H30" s="44">
        <f t="shared" si="1"/>
        <v>2</v>
      </c>
      <c r="I30" s="54"/>
      <c r="J30" s="26"/>
      <c r="K30" s="54"/>
      <c r="L30" s="42"/>
      <c r="M30" s="54"/>
      <c r="N30" s="42"/>
      <c r="O30" s="68"/>
      <c r="P30" s="26">
        <v>18</v>
      </c>
      <c r="Q30" s="26"/>
      <c r="R30" s="42"/>
      <c r="S30" s="26"/>
      <c r="T30" s="26">
        <v>30</v>
      </c>
      <c r="U30" s="68"/>
      <c r="V30" s="42"/>
      <c r="W30" s="68"/>
      <c r="X30" s="54"/>
      <c r="Y30" s="68"/>
      <c r="Z30" s="54"/>
      <c r="AA30" s="68"/>
      <c r="AB30" s="54"/>
      <c r="AC30" s="68"/>
      <c r="AD30" s="54"/>
      <c r="AE30" s="68"/>
      <c r="AF30" s="54"/>
      <c r="AG30" s="68"/>
    </row>
    <row r="31" spans="1:33" s="55" customFormat="1" ht="12.75">
      <c r="A31" s="150" t="s">
        <v>227</v>
      </c>
      <c r="B31" s="25" t="s">
        <v>73</v>
      </c>
      <c r="C31" s="54"/>
      <c r="D31" s="25" t="s">
        <v>47</v>
      </c>
      <c r="E31" s="26">
        <v>108</v>
      </c>
      <c r="F31" s="26"/>
      <c r="G31" s="76">
        <f t="shared" si="0"/>
        <v>47</v>
      </c>
      <c r="H31" s="44">
        <f t="shared" si="1"/>
        <v>3</v>
      </c>
      <c r="I31" s="26"/>
      <c r="J31" s="26">
        <v>15</v>
      </c>
      <c r="K31" s="26"/>
      <c r="L31" s="42"/>
      <c r="M31" s="26"/>
      <c r="N31" s="42"/>
      <c r="O31" s="54"/>
      <c r="P31" s="26">
        <v>12</v>
      </c>
      <c r="Q31" s="68"/>
      <c r="R31" s="42"/>
      <c r="S31" s="68"/>
      <c r="T31" s="26">
        <v>20</v>
      </c>
      <c r="U31" s="68"/>
      <c r="V31" s="42"/>
      <c r="W31" s="68"/>
      <c r="X31" s="54"/>
      <c r="Y31" s="68"/>
      <c r="Z31" s="54"/>
      <c r="AA31" s="68"/>
      <c r="AB31" s="54"/>
      <c r="AC31" s="68"/>
      <c r="AD31" s="54"/>
      <c r="AE31" s="68"/>
      <c r="AF31" s="54"/>
      <c r="AG31" s="68"/>
    </row>
    <row r="32" spans="1:33" s="55" customFormat="1" ht="12.75">
      <c r="A32" s="150" t="s">
        <v>228</v>
      </c>
      <c r="B32" s="25" t="s">
        <v>153</v>
      </c>
      <c r="C32" s="54"/>
      <c r="D32" s="25" t="s">
        <v>24</v>
      </c>
      <c r="E32" s="26">
        <v>119</v>
      </c>
      <c r="F32" s="26"/>
      <c r="G32" s="76">
        <f t="shared" si="0"/>
        <v>45.5</v>
      </c>
      <c r="H32" s="44">
        <f t="shared" si="1"/>
        <v>3</v>
      </c>
      <c r="I32" s="26"/>
      <c r="J32" s="26">
        <v>15</v>
      </c>
      <c r="K32" s="26"/>
      <c r="L32" s="42"/>
      <c r="M32" s="26"/>
      <c r="N32" s="42">
        <v>5.5</v>
      </c>
      <c r="O32" s="26"/>
      <c r="P32" s="26"/>
      <c r="Q32" s="26"/>
      <c r="R32" s="42"/>
      <c r="S32" s="26"/>
      <c r="T32" s="26">
        <v>25</v>
      </c>
      <c r="U32" s="26"/>
      <c r="V32" s="42"/>
      <c r="W32" s="68"/>
      <c r="X32" s="54"/>
      <c r="Y32" s="68"/>
      <c r="Z32" s="54"/>
      <c r="AA32" s="68"/>
      <c r="AB32" s="54"/>
      <c r="AC32" s="68"/>
      <c r="AD32" s="54"/>
      <c r="AE32" s="68"/>
      <c r="AF32" s="54"/>
      <c r="AG32" s="68"/>
    </row>
    <row r="33" spans="1:33" s="55" customFormat="1" ht="12.75">
      <c r="A33" s="150" t="s">
        <v>110</v>
      </c>
      <c r="B33" s="25" t="s">
        <v>149</v>
      </c>
      <c r="C33" s="54"/>
      <c r="D33" s="25" t="s">
        <v>103</v>
      </c>
      <c r="E33" s="26">
        <v>85</v>
      </c>
      <c r="F33" s="26"/>
      <c r="G33" s="76">
        <f t="shared" si="0"/>
        <v>45</v>
      </c>
      <c r="H33" s="44">
        <f t="shared" si="1"/>
        <v>2</v>
      </c>
      <c r="I33" s="26"/>
      <c r="J33" s="26">
        <v>35</v>
      </c>
      <c r="K33" s="26"/>
      <c r="L33" s="42"/>
      <c r="M33" s="68"/>
      <c r="N33" s="93"/>
      <c r="O33" s="54"/>
      <c r="P33" s="26"/>
      <c r="Q33" s="68"/>
      <c r="R33" s="42">
        <v>10</v>
      </c>
      <c r="S33" s="68"/>
      <c r="T33" s="26"/>
      <c r="U33" s="68"/>
      <c r="V33" s="42"/>
      <c r="W33" s="68"/>
      <c r="X33" s="54"/>
      <c r="Y33" s="68"/>
      <c r="Z33" s="54"/>
      <c r="AA33" s="68"/>
      <c r="AB33" s="54"/>
      <c r="AC33" s="68"/>
      <c r="AD33" s="54"/>
      <c r="AE33" s="68"/>
      <c r="AF33" s="54"/>
      <c r="AG33" s="68"/>
    </row>
    <row r="34" spans="1:26" s="85" customFormat="1" ht="12.75">
      <c r="A34" s="150" t="s">
        <v>488</v>
      </c>
      <c r="B34" s="56" t="s">
        <v>501</v>
      </c>
      <c r="C34" s="75"/>
      <c r="D34" s="56" t="s">
        <v>32</v>
      </c>
      <c r="E34" s="57">
        <v>111</v>
      </c>
      <c r="F34" s="57"/>
      <c r="G34" s="76">
        <f t="shared" si="0"/>
        <v>45</v>
      </c>
      <c r="H34" s="44">
        <f t="shared" si="1"/>
        <v>1</v>
      </c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4"/>
      <c r="Y34" s="54"/>
      <c r="Z34" s="54">
        <v>45</v>
      </c>
    </row>
    <row r="35" spans="1:32" s="55" customFormat="1" ht="12.75">
      <c r="A35" s="150"/>
      <c r="B35" s="25" t="s">
        <v>421</v>
      </c>
      <c r="C35" s="54"/>
      <c r="D35" s="25" t="s">
        <v>404</v>
      </c>
      <c r="E35" s="26">
        <v>102</v>
      </c>
      <c r="F35" s="26"/>
      <c r="G35" s="76">
        <f t="shared" si="0"/>
        <v>45</v>
      </c>
      <c r="H35" s="44">
        <f t="shared" si="1"/>
        <v>1</v>
      </c>
      <c r="I35" s="26"/>
      <c r="J35" s="26"/>
      <c r="K35" s="26"/>
      <c r="L35" s="42"/>
      <c r="M35" s="26"/>
      <c r="N35" s="42"/>
      <c r="O35" s="26"/>
      <c r="P35" s="26"/>
      <c r="Q35" s="26"/>
      <c r="R35" s="42"/>
      <c r="S35" s="26"/>
      <c r="T35" s="26">
        <v>45</v>
      </c>
      <c r="U35" s="68"/>
      <c r="V35" s="42"/>
      <c r="W35" s="68"/>
      <c r="X35" s="54"/>
      <c r="Y35" s="68"/>
      <c r="Z35" s="54"/>
      <c r="AA35" s="68"/>
      <c r="AB35" s="68"/>
      <c r="AC35" s="68"/>
      <c r="AD35" s="68"/>
      <c r="AE35" s="68"/>
      <c r="AF35" s="68"/>
    </row>
    <row r="36" spans="1:33" s="55" customFormat="1" ht="12.75">
      <c r="A36" s="150" t="s">
        <v>111</v>
      </c>
      <c r="B36" s="25" t="s">
        <v>147</v>
      </c>
      <c r="C36" s="54"/>
      <c r="D36" s="25" t="s">
        <v>24</v>
      </c>
      <c r="E36" s="26">
        <v>99</v>
      </c>
      <c r="F36" s="26"/>
      <c r="G36" s="76">
        <f t="shared" si="0"/>
        <v>44</v>
      </c>
      <c r="H36" s="44">
        <f t="shared" si="1"/>
        <v>3</v>
      </c>
      <c r="I36" s="26"/>
      <c r="J36" s="26">
        <v>10</v>
      </c>
      <c r="K36" s="26"/>
      <c r="L36" s="42"/>
      <c r="M36" s="26"/>
      <c r="N36" s="42">
        <v>4</v>
      </c>
      <c r="O36" s="26"/>
      <c r="P36" s="26"/>
      <c r="Q36" s="26"/>
      <c r="R36" s="42"/>
      <c r="S36" s="68"/>
      <c r="T36" s="26"/>
      <c r="U36" s="68"/>
      <c r="V36" s="42"/>
      <c r="W36" s="68"/>
      <c r="X36" s="54"/>
      <c r="Y36" s="68"/>
      <c r="Z36" s="54">
        <v>30</v>
      </c>
      <c r="AA36" s="68"/>
      <c r="AB36" s="54"/>
      <c r="AC36" s="68"/>
      <c r="AD36" s="54"/>
      <c r="AE36" s="68"/>
      <c r="AF36" s="54"/>
      <c r="AG36" s="68"/>
    </row>
    <row r="37" spans="1:33" s="55" customFormat="1" ht="12.75">
      <c r="A37" s="150" t="s">
        <v>230</v>
      </c>
      <c r="B37" s="56" t="s">
        <v>142</v>
      </c>
      <c r="C37" s="75"/>
      <c r="D37" s="56" t="s">
        <v>33</v>
      </c>
      <c r="E37" s="57">
        <v>130</v>
      </c>
      <c r="F37" s="57"/>
      <c r="G37" s="76">
        <f t="shared" si="0"/>
        <v>43.5</v>
      </c>
      <c r="H37" s="44">
        <f t="shared" si="1"/>
        <v>3</v>
      </c>
      <c r="I37" s="57"/>
      <c r="J37" s="26">
        <v>10</v>
      </c>
      <c r="K37" s="26"/>
      <c r="L37" s="42">
        <v>8.5</v>
      </c>
      <c r="M37" s="26"/>
      <c r="N37" s="42"/>
      <c r="O37" s="26"/>
      <c r="P37" s="26"/>
      <c r="Q37" s="68"/>
      <c r="R37" s="42"/>
      <c r="S37" s="68"/>
      <c r="T37" s="26">
        <v>25</v>
      </c>
      <c r="U37" s="68"/>
      <c r="V37" s="42"/>
      <c r="W37" s="68"/>
      <c r="X37" s="54"/>
      <c r="Y37" s="68"/>
      <c r="Z37" s="54"/>
      <c r="AA37" s="68"/>
      <c r="AB37" s="54"/>
      <c r="AC37" s="68"/>
      <c r="AD37" s="54"/>
      <c r="AE37" s="68"/>
      <c r="AF37" s="54"/>
      <c r="AG37" s="68"/>
    </row>
    <row r="38" spans="1:32" s="55" customFormat="1" ht="12.75">
      <c r="A38" s="150" t="s">
        <v>231</v>
      </c>
      <c r="B38" s="25" t="s">
        <v>41</v>
      </c>
      <c r="C38" s="54"/>
      <c r="D38" s="25" t="s">
        <v>64</v>
      </c>
      <c r="E38" s="26">
        <v>143</v>
      </c>
      <c r="F38" s="26"/>
      <c r="G38" s="76">
        <f aca="true" t="shared" si="2" ref="G38:G69">SUM(J38:AF38)</f>
        <v>43.5</v>
      </c>
      <c r="H38" s="44">
        <f aca="true" t="shared" si="3" ref="H38:H69">23-COUNTBLANK(J38:AF38)</f>
        <v>2</v>
      </c>
      <c r="I38" s="26"/>
      <c r="J38" s="26"/>
      <c r="K38" s="26"/>
      <c r="L38" s="42"/>
      <c r="M38" s="26"/>
      <c r="N38" s="42"/>
      <c r="O38" s="26"/>
      <c r="P38" s="26"/>
      <c r="Q38" s="26"/>
      <c r="R38" s="42"/>
      <c r="S38" s="26"/>
      <c r="T38" s="26">
        <v>35</v>
      </c>
      <c r="U38" s="68"/>
      <c r="V38" s="42">
        <v>8.5</v>
      </c>
      <c r="W38" s="68"/>
      <c r="X38" s="54"/>
      <c r="Y38" s="68"/>
      <c r="Z38" s="54"/>
      <c r="AA38" s="68"/>
      <c r="AB38" s="68"/>
      <c r="AC38" s="68"/>
      <c r="AD38" s="68"/>
      <c r="AE38" s="68"/>
      <c r="AF38" s="68"/>
    </row>
    <row r="39" spans="1:33" s="55" customFormat="1" ht="12.75">
      <c r="A39" s="150" t="s">
        <v>441</v>
      </c>
      <c r="B39" s="68" t="s">
        <v>89</v>
      </c>
      <c r="C39" s="54"/>
      <c r="D39" s="68" t="s">
        <v>30</v>
      </c>
      <c r="E39" s="54">
        <v>102</v>
      </c>
      <c r="F39" s="54"/>
      <c r="G39" s="76">
        <f t="shared" si="2"/>
        <v>40</v>
      </c>
      <c r="H39" s="44">
        <f t="shared" si="3"/>
        <v>2</v>
      </c>
      <c r="I39" s="54"/>
      <c r="J39" s="26"/>
      <c r="K39" s="54"/>
      <c r="L39" s="42"/>
      <c r="M39" s="54"/>
      <c r="N39" s="42"/>
      <c r="O39" s="68"/>
      <c r="P39" s="26">
        <v>20</v>
      </c>
      <c r="Q39" s="26"/>
      <c r="R39" s="42"/>
      <c r="S39" s="26"/>
      <c r="T39" s="26">
        <v>20</v>
      </c>
      <c r="U39" s="26"/>
      <c r="V39" s="42"/>
      <c r="W39" s="68"/>
      <c r="X39" s="54"/>
      <c r="Y39" s="68"/>
      <c r="Z39" s="54"/>
      <c r="AA39" s="68"/>
      <c r="AB39" s="54"/>
      <c r="AC39" s="68"/>
      <c r="AD39" s="54"/>
      <c r="AE39" s="68"/>
      <c r="AF39" s="54"/>
      <c r="AG39" s="68"/>
    </row>
    <row r="40" spans="1:32" s="55" customFormat="1" ht="12.75">
      <c r="A40" s="150" t="s">
        <v>113</v>
      </c>
      <c r="B40" s="25" t="s">
        <v>271</v>
      </c>
      <c r="C40" s="54"/>
      <c r="D40" s="25" t="s">
        <v>18</v>
      </c>
      <c r="E40" s="26">
        <v>114</v>
      </c>
      <c r="F40" s="26"/>
      <c r="G40" s="76">
        <f t="shared" si="2"/>
        <v>40</v>
      </c>
      <c r="H40" s="44">
        <f t="shared" si="3"/>
        <v>1</v>
      </c>
      <c r="I40" s="26"/>
      <c r="J40" s="26"/>
      <c r="K40" s="26"/>
      <c r="L40" s="42"/>
      <c r="M40" s="26"/>
      <c r="N40" s="42"/>
      <c r="O40" s="26"/>
      <c r="P40" s="26"/>
      <c r="Q40" s="26"/>
      <c r="R40" s="42"/>
      <c r="S40" s="26"/>
      <c r="T40" s="26">
        <v>40</v>
      </c>
      <c r="U40" s="68"/>
      <c r="V40" s="42"/>
      <c r="W40" s="68"/>
      <c r="X40" s="54"/>
      <c r="Y40" s="68"/>
      <c r="Z40" s="54"/>
      <c r="AA40" s="68"/>
      <c r="AB40" s="68"/>
      <c r="AC40" s="68"/>
      <c r="AD40" s="68"/>
      <c r="AE40" s="68"/>
      <c r="AF40" s="68"/>
    </row>
    <row r="41" spans="1:33" s="55" customFormat="1" ht="12.75">
      <c r="A41" s="150" t="s">
        <v>115</v>
      </c>
      <c r="B41" s="25" t="s">
        <v>186</v>
      </c>
      <c r="C41" s="54" t="s">
        <v>155</v>
      </c>
      <c r="D41" s="68" t="s">
        <v>22</v>
      </c>
      <c r="E41" s="26">
        <v>48</v>
      </c>
      <c r="F41" s="26"/>
      <c r="G41" s="76">
        <f t="shared" si="2"/>
        <v>36</v>
      </c>
      <c r="H41" s="44">
        <f t="shared" si="3"/>
        <v>5</v>
      </c>
      <c r="I41" s="26"/>
      <c r="J41" s="26"/>
      <c r="K41" s="26"/>
      <c r="L41" s="42">
        <v>5.5</v>
      </c>
      <c r="M41" s="26"/>
      <c r="N41" s="42">
        <v>2.5</v>
      </c>
      <c r="O41" s="26"/>
      <c r="P41" s="26"/>
      <c r="Q41" s="26"/>
      <c r="R41" s="42">
        <v>10</v>
      </c>
      <c r="S41" s="68"/>
      <c r="T41" s="26"/>
      <c r="U41" s="68"/>
      <c r="V41" s="42">
        <v>3</v>
      </c>
      <c r="W41" s="68"/>
      <c r="X41" s="54">
        <v>15</v>
      </c>
      <c r="Y41" s="68"/>
      <c r="Z41" s="54"/>
      <c r="AA41" s="68"/>
      <c r="AB41" s="54"/>
      <c r="AC41" s="68"/>
      <c r="AD41" s="54"/>
      <c r="AE41" s="68"/>
      <c r="AF41" s="54"/>
      <c r="AG41" s="68"/>
    </row>
    <row r="42" spans="1:33" s="55" customFormat="1" ht="12.75">
      <c r="A42" s="150" t="s">
        <v>116</v>
      </c>
      <c r="B42" s="25" t="s">
        <v>80</v>
      </c>
      <c r="C42" s="54"/>
      <c r="D42" s="25" t="s">
        <v>33</v>
      </c>
      <c r="E42" s="26">
        <v>121</v>
      </c>
      <c r="F42" s="26"/>
      <c r="G42" s="76">
        <f t="shared" si="2"/>
        <v>36</v>
      </c>
      <c r="H42" s="44">
        <f t="shared" si="3"/>
        <v>2</v>
      </c>
      <c r="I42" s="26"/>
      <c r="J42" s="26">
        <v>30</v>
      </c>
      <c r="K42" s="26"/>
      <c r="L42" s="42">
        <v>6</v>
      </c>
      <c r="M42" s="26"/>
      <c r="N42" s="42"/>
      <c r="O42" s="26"/>
      <c r="P42" s="26"/>
      <c r="Q42" s="26"/>
      <c r="R42" s="42"/>
      <c r="S42" s="68"/>
      <c r="T42" s="26"/>
      <c r="U42" s="68"/>
      <c r="V42" s="42"/>
      <c r="W42" s="68"/>
      <c r="X42" s="54"/>
      <c r="Y42" s="68"/>
      <c r="Z42" s="54"/>
      <c r="AA42" s="68"/>
      <c r="AB42" s="54"/>
      <c r="AC42" s="68"/>
      <c r="AD42" s="54"/>
      <c r="AE42" s="68"/>
      <c r="AF42" s="54"/>
      <c r="AG42" s="68"/>
    </row>
    <row r="43" spans="1:26" s="85" customFormat="1" ht="12.75">
      <c r="A43" s="150" t="s">
        <v>117</v>
      </c>
      <c r="B43" s="25" t="s">
        <v>502</v>
      </c>
      <c r="C43" s="54"/>
      <c r="D43" s="25" t="s">
        <v>37</v>
      </c>
      <c r="E43" s="26">
        <v>121</v>
      </c>
      <c r="F43" s="26"/>
      <c r="G43" s="76">
        <f t="shared" si="2"/>
        <v>35</v>
      </c>
      <c r="H43" s="44">
        <f t="shared" si="3"/>
        <v>1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54"/>
      <c r="Y43" s="54"/>
      <c r="Z43" s="54">
        <v>35</v>
      </c>
    </row>
    <row r="44" spans="1:33" s="55" customFormat="1" ht="12.75">
      <c r="A44" s="150" t="s">
        <v>118</v>
      </c>
      <c r="B44" s="68" t="s">
        <v>148</v>
      </c>
      <c r="C44" s="54"/>
      <c r="D44" s="68" t="s">
        <v>28</v>
      </c>
      <c r="E44" s="54">
        <v>92</v>
      </c>
      <c r="F44" s="54"/>
      <c r="G44" s="76">
        <f t="shared" si="2"/>
        <v>33</v>
      </c>
      <c r="H44" s="44">
        <f t="shared" si="3"/>
        <v>2</v>
      </c>
      <c r="I44" s="54"/>
      <c r="J44" s="26"/>
      <c r="K44" s="54"/>
      <c r="L44" s="42"/>
      <c r="M44" s="54"/>
      <c r="N44" s="42"/>
      <c r="O44" s="68"/>
      <c r="P44" s="26">
        <v>8</v>
      </c>
      <c r="Q44" s="68"/>
      <c r="R44" s="42"/>
      <c r="S44" s="68"/>
      <c r="T44" s="26">
        <v>25</v>
      </c>
      <c r="U44" s="68"/>
      <c r="V44" s="42"/>
      <c r="W44" s="68"/>
      <c r="X44" s="54"/>
      <c r="Y44" s="68"/>
      <c r="Z44" s="54"/>
      <c r="AA44" s="68"/>
      <c r="AB44" s="54"/>
      <c r="AC44" s="68"/>
      <c r="AD44" s="54"/>
      <c r="AE44" s="68"/>
      <c r="AF44" s="54"/>
      <c r="AG44" s="68"/>
    </row>
    <row r="45" spans="1:32" s="55" customFormat="1" ht="12.75">
      <c r="A45" s="150" t="s">
        <v>232</v>
      </c>
      <c r="B45" s="25" t="s">
        <v>428</v>
      </c>
      <c r="C45" s="54" t="s">
        <v>155</v>
      </c>
      <c r="D45" s="25" t="s">
        <v>461</v>
      </c>
      <c r="E45" s="26" t="s">
        <v>158</v>
      </c>
      <c r="F45" s="26"/>
      <c r="G45" s="76">
        <f t="shared" si="2"/>
        <v>32.5</v>
      </c>
      <c r="H45" s="44">
        <f t="shared" si="3"/>
        <v>2</v>
      </c>
      <c r="I45" s="26"/>
      <c r="J45" s="26"/>
      <c r="K45" s="26"/>
      <c r="L45" s="42"/>
      <c r="M45" s="26"/>
      <c r="N45" s="42"/>
      <c r="O45" s="26"/>
      <c r="P45" s="26"/>
      <c r="Q45" s="26"/>
      <c r="R45" s="42"/>
      <c r="S45" s="26"/>
      <c r="T45" s="26">
        <v>30</v>
      </c>
      <c r="U45" s="68"/>
      <c r="V45" s="42">
        <v>2.5</v>
      </c>
      <c r="W45" s="68"/>
      <c r="X45" s="54"/>
      <c r="Y45" s="68"/>
      <c r="Z45" s="54"/>
      <c r="AA45" s="68"/>
      <c r="AB45" s="68"/>
      <c r="AC45" s="68"/>
      <c r="AD45" s="68"/>
      <c r="AE45" s="68"/>
      <c r="AF45" s="68"/>
    </row>
    <row r="46" spans="1:33" s="55" customFormat="1" ht="12.75">
      <c r="A46" s="150" t="s">
        <v>258</v>
      </c>
      <c r="B46" s="25" t="s">
        <v>129</v>
      </c>
      <c r="C46" s="54"/>
      <c r="D46" s="25" t="s">
        <v>28</v>
      </c>
      <c r="E46" s="26">
        <v>100</v>
      </c>
      <c r="F46" s="26"/>
      <c r="G46" s="76">
        <f t="shared" si="2"/>
        <v>30</v>
      </c>
      <c r="H46" s="44">
        <f t="shared" si="3"/>
        <v>1</v>
      </c>
      <c r="I46" s="26"/>
      <c r="J46" s="26">
        <v>30</v>
      </c>
      <c r="K46" s="26"/>
      <c r="L46" s="42"/>
      <c r="M46" s="26"/>
      <c r="N46" s="42"/>
      <c r="O46" s="26"/>
      <c r="P46" s="26"/>
      <c r="Q46" s="26"/>
      <c r="R46" s="42"/>
      <c r="S46" s="26"/>
      <c r="T46" s="26"/>
      <c r="U46" s="68"/>
      <c r="V46" s="42"/>
      <c r="W46" s="68"/>
      <c r="X46" s="54"/>
      <c r="Y46" s="68"/>
      <c r="Z46" s="54"/>
      <c r="AA46" s="68"/>
      <c r="AB46" s="54"/>
      <c r="AC46" s="68"/>
      <c r="AD46" s="54"/>
      <c r="AE46" s="68"/>
      <c r="AF46" s="54"/>
      <c r="AG46" s="68"/>
    </row>
    <row r="47" spans="1:33" s="55" customFormat="1" ht="12.75">
      <c r="A47" s="150"/>
      <c r="B47" s="25" t="s">
        <v>146</v>
      </c>
      <c r="C47" s="54"/>
      <c r="D47" s="25" t="s">
        <v>84</v>
      </c>
      <c r="E47" s="26">
        <v>117</v>
      </c>
      <c r="F47" s="26"/>
      <c r="G47" s="76">
        <f t="shared" si="2"/>
        <v>30</v>
      </c>
      <c r="H47" s="44">
        <f t="shared" si="3"/>
        <v>1</v>
      </c>
      <c r="I47" s="26"/>
      <c r="J47" s="26">
        <v>30</v>
      </c>
      <c r="K47" s="26"/>
      <c r="L47" s="42"/>
      <c r="M47" s="26"/>
      <c r="N47" s="42"/>
      <c r="O47" s="54"/>
      <c r="P47" s="26"/>
      <c r="Q47" s="68"/>
      <c r="R47" s="42"/>
      <c r="S47" s="68"/>
      <c r="T47" s="26"/>
      <c r="U47" s="68"/>
      <c r="V47" s="42"/>
      <c r="W47" s="68"/>
      <c r="X47" s="54"/>
      <c r="Y47" s="68"/>
      <c r="Z47" s="54"/>
      <c r="AA47" s="68"/>
      <c r="AB47" s="54"/>
      <c r="AC47" s="68"/>
      <c r="AD47" s="54"/>
      <c r="AE47" s="68"/>
      <c r="AF47" s="54"/>
      <c r="AG47" s="68"/>
    </row>
    <row r="48" spans="1:26" s="85" customFormat="1" ht="12.75">
      <c r="A48" s="150"/>
      <c r="B48" s="25" t="s">
        <v>176</v>
      </c>
      <c r="C48" s="54"/>
      <c r="D48" s="25" t="s">
        <v>33</v>
      </c>
      <c r="E48" s="26">
        <v>86</v>
      </c>
      <c r="F48" s="26"/>
      <c r="G48" s="76">
        <f t="shared" si="2"/>
        <v>30</v>
      </c>
      <c r="H48" s="44">
        <f t="shared" si="3"/>
        <v>1</v>
      </c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54"/>
      <c r="Y48" s="54"/>
      <c r="Z48" s="54">
        <v>30</v>
      </c>
    </row>
    <row r="49" spans="1:33" s="55" customFormat="1" ht="12.75">
      <c r="A49" s="150"/>
      <c r="B49" s="25" t="s">
        <v>74</v>
      </c>
      <c r="C49" s="54"/>
      <c r="D49" s="25" t="s">
        <v>64</v>
      </c>
      <c r="E49" s="26">
        <v>130</v>
      </c>
      <c r="F49" s="26"/>
      <c r="G49" s="76">
        <f t="shared" si="2"/>
        <v>30</v>
      </c>
      <c r="H49" s="44">
        <f t="shared" si="3"/>
        <v>1</v>
      </c>
      <c r="I49" s="26"/>
      <c r="J49" s="26">
        <v>30</v>
      </c>
      <c r="K49" s="26"/>
      <c r="L49" s="42"/>
      <c r="M49" s="26"/>
      <c r="N49" s="42"/>
      <c r="O49" s="54"/>
      <c r="P49" s="26"/>
      <c r="Q49" s="68"/>
      <c r="R49" s="42"/>
      <c r="S49" s="68"/>
      <c r="T49" s="26"/>
      <c r="U49" s="68"/>
      <c r="V49" s="42"/>
      <c r="W49" s="68"/>
      <c r="X49" s="54"/>
      <c r="Y49" s="68"/>
      <c r="Z49" s="54"/>
      <c r="AA49" s="68"/>
      <c r="AB49" s="54"/>
      <c r="AC49" s="68"/>
      <c r="AD49" s="54"/>
      <c r="AE49" s="68"/>
      <c r="AF49" s="54"/>
      <c r="AG49" s="68"/>
    </row>
    <row r="50" spans="1:33" s="55" customFormat="1" ht="12.75">
      <c r="A50" s="150"/>
      <c r="B50" s="25" t="s">
        <v>462</v>
      </c>
      <c r="C50" s="54"/>
      <c r="D50" s="25" t="s">
        <v>403</v>
      </c>
      <c r="E50" s="26">
        <v>141</v>
      </c>
      <c r="F50" s="26"/>
      <c r="G50" s="76">
        <f t="shared" si="2"/>
        <v>30</v>
      </c>
      <c r="H50" s="44">
        <f t="shared" si="3"/>
        <v>1</v>
      </c>
      <c r="I50" s="26"/>
      <c r="J50" s="26">
        <v>30</v>
      </c>
      <c r="K50" s="26"/>
      <c r="L50" s="42"/>
      <c r="M50" s="26"/>
      <c r="N50" s="42"/>
      <c r="O50" s="54"/>
      <c r="P50" s="26"/>
      <c r="Q50" s="68"/>
      <c r="R50" s="42"/>
      <c r="S50" s="68"/>
      <c r="T50" s="26"/>
      <c r="U50" s="68"/>
      <c r="V50" s="42"/>
      <c r="W50" s="68"/>
      <c r="X50" s="54"/>
      <c r="Y50" s="68"/>
      <c r="Z50" s="54"/>
      <c r="AA50" s="68"/>
      <c r="AB50" s="54"/>
      <c r="AC50" s="68"/>
      <c r="AD50" s="54"/>
      <c r="AE50" s="68"/>
      <c r="AF50" s="54"/>
      <c r="AG50" s="68"/>
    </row>
    <row r="51" spans="1:26" s="85" customFormat="1" ht="12.75">
      <c r="A51" s="150"/>
      <c r="B51" s="25" t="s">
        <v>503</v>
      </c>
      <c r="C51" s="54"/>
      <c r="D51" s="25" t="s">
        <v>32</v>
      </c>
      <c r="E51" s="26">
        <v>107</v>
      </c>
      <c r="F51" s="26"/>
      <c r="G51" s="76">
        <f t="shared" si="2"/>
        <v>30</v>
      </c>
      <c r="H51" s="44">
        <f t="shared" si="3"/>
        <v>1</v>
      </c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54"/>
      <c r="Y51" s="54"/>
      <c r="Z51" s="54">
        <v>30</v>
      </c>
    </row>
    <row r="52" spans="1:33" s="55" customFormat="1" ht="12.75">
      <c r="A52" s="150" t="s">
        <v>236</v>
      </c>
      <c r="B52" s="56" t="s">
        <v>128</v>
      </c>
      <c r="C52" s="54"/>
      <c r="D52" s="56" t="s">
        <v>24</v>
      </c>
      <c r="E52" s="57">
        <v>137</v>
      </c>
      <c r="F52" s="57"/>
      <c r="G52" s="76">
        <f t="shared" si="2"/>
        <v>29.5</v>
      </c>
      <c r="H52" s="44">
        <f t="shared" si="3"/>
        <v>2</v>
      </c>
      <c r="I52" s="57"/>
      <c r="J52" s="57"/>
      <c r="K52" s="57"/>
      <c r="L52" s="93"/>
      <c r="M52" s="68"/>
      <c r="N52" s="42">
        <v>7.5</v>
      </c>
      <c r="O52" s="26"/>
      <c r="P52" s="26">
        <v>22</v>
      </c>
      <c r="Q52" s="26"/>
      <c r="R52" s="42"/>
      <c r="S52" s="26"/>
      <c r="T52" s="26"/>
      <c r="U52" s="26"/>
      <c r="V52" s="42"/>
      <c r="W52" s="26"/>
      <c r="X52" s="54"/>
      <c r="Y52" s="68"/>
      <c r="Z52" s="54"/>
      <c r="AA52" s="68"/>
      <c r="AB52" s="54"/>
      <c r="AC52" s="68"/>
      <c r="AD52" s="54"/>
      <c r="AE52" s="68"/>
      <c r="AF52" s="54"/>
      <c r="AG52" s="68"/>
    </row>
    <row r="53" spans="1:33" s="55" customFormat="1" ht="12.75">
      <c r="A53" s="150" t="s">
        <v>237</v>
      </c>
      <c r="B53" s="25" t="s">
        <v>194</v>
      </c>
      <c r="C53" s="54"/>
      <c r="D53" s="25" t="s">
        <v>22</v>
      </c>
      <c r="E53" s="26">
        <v>173</v>
      </c>
      <c r="F53" s="26"/>
      <c r="G53" s="76">
        <f t="shared" si="2"/>
        <v>28</v>
      </c>
      <c r="H53" s="44">
        <f t="shared" si="3"/>
        <v>3</v>
      </c>
      <c r="I53" s="26"/>
      <c r="J53" s="26"/>
      <c r="K53" s="26"/>
      <c r="L53" s="42">
        <v>12</v>
      </c>
      <c r="M53" s="26"/>
      <c r="N53" s="42">
        <v>7.5</v>
      </c>
      <c r="O53" s="26"/>
      <c r="P53" s="26"/>
      <c r="Q53" s="26"/>
      <c r="R53" s="42"/>
      <c r="S53" s="68"/>
      <c r="T53" s="26"/>
      <c r="U53" s="68"/>
      <c r="V53" s="42">
        <v>8.5</v>
      </c>
      <c r="W53" s="68"/>
      <c r="X53" s="54"/>
      <c r="Y53" s="68"/>
      <c r="Z53" s="54"/>
      <c r="AA53" s="68"/>
      <c r="AB53" s="54"/>
      <c r="AC53" s="68"/>
      <c r="AD53" s="54"/>
      <c r="AE53" s="68"/>
      <c r="AF53" s="54"/>
      <c r="AG53" s="68"/>
    </row>
    <row r="54" spans="1:33" s="55" customFormat="1" ht="12.75">
      <c r="A54" s="150" t="s">
        <v>533</v>
      </c>
      <c r="B54" s="56" t="s">
        <v>67</v>
      </c>
      <c r="C54" s="75"/>
      <c r="D54" s="56" t="s">
        <v>24</v>
      </c>
      <c r="E54" s="57">
        <v>137</v>
      </c>
      <c r="F54" s="57"/>
      <c r="G54" s="76">
        <f t="shared" si="2"/>
        <v>25</v>
      </c>
      <c r="H54" s="44">
        <f t="shared" si="3"/>
        <v>1</v>
      </c>
      <c r="I54" s="57"/>
      <c r="J54" s="26">
        <v>25</v>
      </c>
      <c r="K54" s="26"/>
      <c r="L54" s="42"/>
      <c r="M54" s="26"/>
      <c r="N54" s="42"/>
      <c r="O54" s="26"/>
      <c r="P54" s="26"/>
      <c r="Q54" s="68"/>
      <c r="R54" s="42"/>
      <c r="S54" s="68"/>
      <c r="T54" s="26"/>
      <c r="U54" s="68"/>
      <c r="V54" s="42"/>
      <c r="W54" s="68"/>
      <c r="X54" s="54"/>
      <c r="Y54" s="68"/>
      <c r="Z54" s="54"/>
      <c r="AA54" s="68"/>
      <c r="AB54" s="54"/>
      <c r="AC54" s="68"/>
      <c r="AD54" s="54"/>
      <c r="AE54" s="68"/>
      <c r="AF54" s="54"/>
      <c r="AG54" s="68"/>
    </row>
    <row r="55" spans="1:26" s="85" customFormat="1" ht="12.75">
      <c r="A55" s="150"/>
      <c r="B55" s="25" t="s">
        <v>504</v>
      </c>
      <c r="C55" s="54"/>
      <c r="D55" s="25" t="s">
        <v>505</v>
      </c>
      <c r="E55" s="26" t="s">
        <v>506</v>
      </c>
      <c r="F55" s="26"/>
      <c r="G55" s="76">
        <f t="shared" si="2"/>
        <v>25</v>
      </c>
      <c r="H55" s="44">
        <f t="shared" si="3"/>
        <v>1</v>
      </c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54"/>
      <c r="Y55" s="54"/>
      <c r="Z55" s="54">
        <v>25</v>
      </c>
    </row>
    <row r="56" spans="1:32" s="55" customFormat="1" ht="12.75">
      <c r="A56" s="150" t="s">
        <v>240</v>
      </c>
      <c r="B56" s="25" t="s">
        <v>381</v>
      </c>
      <c r="C56" s="54" t="s">
        <v>155</v>
      </c>
      <c r="D56" s="25" t="s">
        <v>402</v>
      </c>
      <c r="E56" s="26">
        <v>43</v>
      </c>
      <c r="F56" s="145"/>
      <c r="G56" s="76">
        <f t="shared" si="2"/>
        <v>23</v>
      </c>
      <c r="H56" s="44">
        <f t="shared" si="3"/>
        <v>4</v>
      </c>
      <c r="I56" s="145"/>
      <c r="J56" s="155"/>
      <c r="K56" s="145"/>
      <c r="L56" s="156"/>
      <c r="M56" s="145"/>
      <c r="N56" s="93"/>
      <c r="O56" s="156"/>
      <c r="P56" s="155"/>
      <c r="Q56" s="75"/>
      <c r="R56" s="42">
        <v>0</v>
      </c>
      <c r="S56" s="68"/>
      <c r="T56" s="26">
        <v>15</v>
      </c>
      <c r="U56" s="68"/>
      <c r="V56" s="42">
        <v>3</v>
      </c>
      <c r="W56" s="68"/>
      <c r="X56" s="54"/>
      <c r="Y56" s="68"/>
      <c r="Z56" s="54">
        <v>5</v>
      </c>
      <c r="AA56" s="68"/>
      <c r="AB56" s="68"/>
      <c r="AC56" s="68"/>
      <c r="AD56" s="68"/>
      <c r="AE56" s="68"/>
      <c r="AF56" s="68"/>
    </row>
    <row r="57" spans="1:33" s="55" customFormat="1" ht="12.75">
      <c r="A57" s="150" t="s">
        <v>241</v>
      </c>
      <c r="B57" s="25" t="s">
        <v>343</v>
      </c>
      <c r="C57" s="54"/>
      <c r="D57" s="25" t="s">
        <v>84</v>
      </c>
      <c r="E57" s="26" t="s">
        <v>337</v>
      </c>
      <c r="F57" s="26"/>
      <c r="G57" s="76">
        <f t="shared" si="2"/>
        <v>22</v>
      </c>
      <c r="H57" s="44">
        <f t="shared" si="3"/>
        <v>2</v>
      </c>
      <c r="I57" s="26"/>
      <c r="J57" s="26">
        <v>10</v>
      </c>
      <c r="K57" s="26"/>
      <c r="L57" s="42"/>
      <c r="M57" s="26"/>
      <c r="N57" s="42"/>
      <c r="O57" s="26"/>
      <c r="P57" s="26">
        <v>12</v>
      </c>
      <c r="Q57" s="26"/>
      <c r="R57" s="42"/>
      <c r="S57" s="26"/>
      <c r="T57" s="26"/>
      <c r="U57" s="26"/>
      <c r="V57" s="42"/>
      <c r="W57" s="26"/>
      <c r="X57" s="54"/>
      <c r="Y57" s="68"/>
      <c r="Z57" s="54"/>
      <c r="AA57" s="68"/>
      <c r="AB57" s="54"/>
      <c r="AC57" s="68"/>
      <c r="AD57" s="54"/>
      <c r="AE57" s="68"/>
      <c r="AF57" s="54"/>
      <c r="AG57" s="68"/>
    </row>
    <row r="58" spans="1:32" s="55" customFormat="1" ht="12.75">
      <c r="A58" s="150" t="s">
        <v>443</v>
      </c>
      <c r="B58" s="25" t="s">
        <v>432</v>
      </c>
      <c r="C58" s="54"/>
      <c r="D58" s="25" t="s">
        <v>32</v>
      </c>
      <c r="E58" s="26">
        <v>85</v>
      </c>
      <c r="F58" s="26"/>
      <c r="G58" s="76">
        <f t="shared" si="2"/>
        <v>20</v>
      </c>
      <c r="H58" s="44">
        <f t="shared" si="3"/>
        <v>1</v>
      </c>
      <c r="I58" s="26"/>
      <c r="J58" s="26"/>
      <c r="K58" s="26"/>
      <c r="L58" s="42"/>
      <c r="M58" s="26"/>
      <c r="N58" s="42"/>
      <c r="O58" s="26"/>
      <c r="P58" s="26"/>
      <c r="Q58" s="26"/>
      <c r="R58" s="42"/>
      <c r="S58" s="26"/>
      <c r="T58" s="26">
        <v>20</v>
      </c>
      <c r="U58" s="68"/>
      <c r="V58" s="42"/>
      <c r="W58" s="68"/>
      <c r="X58" s="54"/>
      <c r="Y58" s="68"/>
      <c r="Z58" s="54"/>
      <c r="AA58" s="68"/>
      <c r="AB58" s="68"/>
      <c r="AC58" s="68"/>
      <c r="AD58" s="68"/>
      <c r="AE58" s="68"/>
      <c r="AF58" s="68"/>
    </row>
    <row r="59" spans="1:33" s="55" customFormat="1" ht="12.75">
      <c r="A59" s="150" t="s">
        <v>444</v>
      </c>
      <c r="B59" s="68" t="s">
        <v>145</v>
      </c>
      <c r="C59" s="54"/>
      <c r="D59" s="68" t="s">
        <v>18</v>
      </c>
      <c r="E59" s="54">
        <v>96</v>
      </c>
      <c r="F59" s="54"/>
      <c r="G59" s="76">
        <f t="shared" si="2"/>
        <v>18.5</v>
      </c>
      <c r="H59" s="44">
        <f t="shared" si="3"/>
        <v>2</v>
      </c>
      <c r="I59" s="54"/>
      <c r="J59" s="26"/>
      <c r="K59" s="54"/>
      <c r="L59" s="42"/>
      <c r="M59" s="54"/>
      <c r="N59" s="42"/>
      <c r="O59" s="68"/>
      <c r="P59" s="26">
        <v>6</v>
      </c>
      <c r="Q59" s="68"/>
      <c r="R59" s="42">
        <v>12.5</v>
      </c>
      <c r="S59" s="68"/>
      <c r="T59" s="26"/>
      <c r="U59" s="68"/>
      <c r="V59" s="42"/>
      <c r="W59" s="68"/>
      <c r="X59" s="54"/>
      <c r="Y59" s="68"/>
      <c r="Z59" s="54"/>
      <c r="AA59" s="68"/>
      <c r="AB59" s="54"/>
      <c r="AC59" s="68"/>
      <c r="AD59" s="54"/>
      <c r="AE59" s="68"/>
      <c r="AF59" s="54"/>
      <c r="AG59" s="68"/>
    </row>
    <row r="60" spans="1:33" s="55" customFormat="1" ht="12.75">
      <c r="A60" s="150" t="s">
        <v>476</v>
      </c>
      <c r="B60" s="25" t="s">
        <v>38</v>
      </c>
      <c r="C60" s="54"/>
      <c r="D60" s="25" t="s">
        <v>18</v>
      </c>
      <c r="E60" s="26">
        <v>184</v>
      </c>
      <c r="F60" s="26"/>
      <c r="G60" s="76">
        <f t="shared" si="2"/>
        <v>17.5</v>
      </c>
      <c r="H60" s="44">
        <f t="shared" si="3"/>
        <v>1</v>
      </c>
      <c r="I60" s="26"/>
      <c r="J60" s="26"/>
      <c r="K60" s="26"/>
      <c r="L60" s="42">
        <v>17.5</v>
      </c>
      <c r="M60" s="26"/>
      <c r="N60" s="42"/>
      <c r="O60" s="26"/>
      <c r="P60" s="26"/>
      <c r="Q60" s="26"/>
      <c r="R60" s="42"/>
      <c r="S60" s="68"/>
      <c r="T60" s="26"/>
      <c r="U60" s="68"/>
      <c r="V60" s="42"/>
      <c r="W60" s="68"/>
      <c r="X60" s="54"/>
      <c r="Y60" s="68"/>
      <c r="Z60" s="54"/>
      <c r="AA60" s="68"/>
      <c r="AB60" s="54"/>
      <c r="AC60" s="68"/>
      <c r="AD60" s="54"/>
      <c r="AE60" s="68"/>
      <c r="AF60" s="54"/>
      <c r="AG60" s="68"/>
    </row>
    <row r="61" spans="1:33" s="55" customFormat="1" ht="12.75">
      <c r="A61" s="150" t="s">
        <v>242</v>
      </c>
      <c r="B61" s="56" t="s">
        <v>126</v>
      </c>
      <c r="C61" s="75"/>
      <c r="D61" s="79" t="s">
        <v>22</v>
      </c>
      <c r="E61" s="57">
        <v>142</v>
      </c>
      <c r="F61" s="57"/>
      <c r="G61" s="76">
        <f t="shared" si="2"/>
        <v>16.5</v>
      </c>
      <c r="H61" s="44">
        <f t="shared" si="3"/>
        <v>2</v>
      </c>
      <c r="I61" s="57"/>
      <c r="J61" s="57"/>
      <c r="K61" s="57"/>
      <c r="L61" s="42">
        <v>10.5</v>
      </c>
      <c r="M61" s="26"/>
      <c r="N61" s="42"/>
      <c r="O61" s="26"/>
      <c r="P61" s="26"/>
      <c r="Q61" s="26"/>
      <c r="R61" s="42"/>
      <c r="S61" s="26"/>
      <c r="T61" s="26"/>
      <c r="U61" s="26"/>
      <c r="V61" s="42">
        <v>6</v>
      </c>
      <c r="W61" s="26"/>
      <c r="X61" s="54"/>
      <c r="Y61" s="68"/>
      <c r="Z61" s="54"/>
      <c r="AA61" s="68"/>
      <c r="AB61" s="54"/>
      <c r="AC61" s="68"/>
      <c r="AD61" s="54"/>
      <c r="AE61" s="68"/>
      <c r="AF61" s="54"/>
      <c r="AG61" s="68"/>
    </row>
    <row r="62" spans="1:33" s="55" customFormat="1" ht="12.75">
      <c r="A62" s="150" t="s">
        <v>272</v>
      </c>
      <c r="B62" s="25" t="s">
        <v>349</v>
      </c>
      <c r="C62" s="54"/>
      <c r="D62" s="25" t="s">
        <v>33</v>
      </c>
      <c r="E62" s="26">
        <v>146</v>
      </c>
      <c r="F62" s="26"/>
      <c r="G62" s="76">
        <f t="shared" si="2"/>
        <v>16</v>
      </c>
      <c r="H62" s="44">
        <f t="shared" si="3"/>
        <v>2</v>
      </c>
      <c r="I62" s="26"/>
      <c r="J62" s="26"/>
      <c r="K62" s="26"/>
      <c r="L62" s="42">
        <v>6</v>
      </c>
      <c r="M62" s="26"/>
      <c r="N62" s="42"/>
      <c r="O62" s="26"/>
      <c r="P62" s="26"/>
      <c r="Q62" s="26"/>
      <c r="R62" s="42"/>
      <c r="S62" s="68"/>
      <c r="T62" s="26">
        <v>10</v>
      </c>
      <c r="U62" s="68"/>
      <c r="V62" s="42"/>
      <c r="W62" s="68"/>
      <c r="X62" s="54"/>
      <c r="Y62" s="68"/>
      <c r="Z62" s="54"/>
      <c r="AA62" s="68"/>
      <c r="AB62" s="54"/>
      <c r="AC62" s="68"/>
      <c r="AD62" s="54"/>
      <c r="AE62" s="68"/>
      <c r="AF62" s="54"/>
      <c r="AG62" s="68"/>
    </row>
    <row r="63" spans="1:33" s="55" customFormat="1" ht="12.75">
      <c r="A63" s="150" t="s">
        <v>383</v>
      </c>
      <c r="B63" s="25" t="s">
        <v>379</v>
      </c>
      <c r="C63" s="54" t="s">
        <v>155</v>
      </c>
      <c r="D63" s="25" t="s">
        <v>402</v>
      </c>
      <c r="E63" s="26" t="s">
        <v>337</v>
      </c>
      <c r="F63" s="26"/>
      <c r="G63" s="76">
        <f t="shared" si="2"/>
        <v>15</v>
      </c>
      <c r="H63" s="44">
        <f t="shared" si="3"/>
        <v>4</v>
      </c>
      <c r="I63" s="26"/>
      <c r="J63" s="26">
        <v>0</v>
      </c>
      <c r="K63" s="26"/>
      <c r="L63" s="42"/>
      <c r="M63" s="26"/>
      <c r="N63" s="42"/>
      <c r="O63" s="54"/>
      <c r="P63" s="26"/>
      <c r="Q63" s="68"/>
      <c r="R63" s="42">
        <v>15</v>
      </c>
      <c r="S63" s="68"/>
      <c r="T63" s="26">
        <v>0</v>
      </c>
      <c r="U63" s="68"/>
      <c r="V63" s="42"/>
      <c r="W63" s="68"/>
      <c r="X63" s="54"/>
      <c r="Y63" s="68"/>
      <c r="Z63" s="54">
        <v>0</v>
      </c>
      <c r="AA63" s="68"/>
      <c r="AB63" s="54"/>
      <c r="AC63" s="68"/>
      <c r="AD63" s="54"/>
      <c r="AE63" s="68"/>
      <c r="AF63" s="54"/>
      <c r="AG63" s="68"/>
    </row>
    <row r="64" spans="1:26" s="55" customFormat="1" ht="12.75">
      <c r="A64" s="150" t="s">
        <v>243</v>
      </c>
      <c r="B64" s="25" t="s">
        <v>470</v>
      </c>
      <c r="C64" s="54" t="s">
        <v>155</v>
      </c>
      <c r="D64" s="25" t="s">
        <v>22</v>
      </c>
      <c r="E64" s="26">
        <v>47</v>
      </c>
      <c r="F64" s="26"/>
      <c r="G64" s="76">
        <f t="shared" si="2"/>
        <v>15</v>
      </c>
      <c r="H64" s="44">
        <f t="shared" si="3"/>
        <v>1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165">
        <v>15</v>
      </c>
      <c r="Z64" s="165"/>
    </row>
    <row r="65" spans="1:33" s="55" customFormat="1" ht="12.75">
      <c r="A65" s="150" t="s">
        <v>477</v>
      </c>
      <c r="B65" s="56" t="s">
        <v>185</v>
      </c>
      <c r="C65" s="75"/>
      <c r="D65" s="56" t="s">
        <v>22</v>
      </c>
      <c r="E65" s="57">
        <v>165</v>
      </c>
      <c r="F65" s="57"/>
      <c r="G65" s="76">
        <f t="shared" si="2"/>
        <v>14.5</v>
      </c>
      <c r="H65" s="44">
        <f t="shared" si="3"/>
        <v>2</v>
      </c>
      <c r="I65" s="57"/>
      <c r="J65" s="57"/>
      <c r="K65" s="57"/>
      <c r="L65" s="42">
        <v>9</v>
      </c>
      <c r="M65" s="68"/>
      <c r="N65" s="93"/>
      <c r="O65" s="54"/>
      <c r="P65" s="26"/>
      <c r="Q65" s="68"/>
      <c r="R65" s="42"/>
      <c r="S65" s="68"/>
      <c r="T65" s="26"/>
      <c r="U65" s="68"/>
      <c r="V65" s="42">
        <v>5.5</v>
      </c>
      <c r="W65" s="68"/>
      <c r="X65" s="54"/>
      <c r="Y65" s="68"/>
      <c r="Z65" s="54"/>
      <c r="AA65" s="68"/>
      <c r="AB65" s="54"/>
      <c r="AC65" s="68"/>
      <c r="AD65" s="54"/>
      <c r="AE65" s="68"/>
      <c r="AF65" s="54"/>
      <c r="AG65" s="68"/>
    </row>
    <row r="66" spans="1:33" s="55" customFormat="1" ht="12.75">
      <c r="A66" s="150" t="s">
        <v>478</v>
      </c>
      <c r="B66" s="56" t="s">
        <v>151</v>
      </c>
      <c r="C66" s="75"/>
      <c r="D66" s="56" t="s">
        <v>24</v>
      </c>
      <c r="E66" s="57">
        <v>176</v>
      </c>
      <c r="F66" s="57"/>
      <c r="G66" s="76">
        <f t="shared" si="2"/>
        <v>14.5</v>
      </c>
      <c r="H66" s="44">
        <f t="shared" si="3"/>
        <v>1</v>
      </c>
      <c r="I66" s="57"/>
      <c r="J66" s="57"/>
      <c r="K66" s="57"/>
      <c r="L66" s="42">
        <v>14.5</v>
      </c>
      <c r="M66" s="26"/>
      <c r="N66" s="42"/>
      <c r="O66" s="26"/>
      <c r="P66" s="26"/>
      <c r="Q66" s="26"/>
      <c r="R66" s="42"/>
      <c r="S66" s="26"/>
      <c r="T66" s="26"/>
      <c r="U66" s="26"/>
      <c r="V66" s="42"/>
      <c r="W66" s="26"/>
      <c r="X66" s="54"/>
      <c r="Y66" s="68"/>
      <c r="Z66" s="54"/>
      <c r="AA66" s="68"/>
      <c r="AB66" s="54"/>
      <c r="AC66" s="68"/>
      <c r="AD66" s="54"/>
      <c r="AE66" s="68"/>
      <c r="AF66" s="54"/>
      <c r="AG66" s="68"/>
    </row>
    <row r="67" spans="1:33" s="55" customFormat="1" ht="12.75">
      <c r="A67" s="150" t="s">
        <v>508</v>
      </c>
      <c r="B67" s="56" t="s">
        <v>124</v>
      </c>
      <c r="C67" s="75"/>
      <c r="D67" s="56" t="s">
        <v>22</v>
      </c>
      <c r="E67" s="57">
        <v>146</v>
      </c>
      <c r="F67" s="57"/>
      <c r="G67" s="76">
        <f t="shared" si="2"/>
        <v>14</v>
      </c>
      <c r="H67" s="44">
        <f t="shared" si="3"/>
        <v>2</v>
      </c>
      <c r="I67" s="57"/>
      <c r="J67" s="57"/>
      <c r="K67" s="57"/>
      <c r="L67" s="42">
        <v>8</v>
      </c>
      <c r="M67" s="26"/>
      <c r="N67" s="42"/>
      <c r="O67" s="26"/>
      <c r="P67" s="26"/>
      <c r="Q67" s="26"/>
      <c r="R67" s="42"/>
      <c r="S67" s="68"/>
      <c r="T67" s="26"/>
      <c r="U67" s="68"/>
      <c r="V67" s="42">
        <v>6</v>
      </c>
      <c r="W67" s="68"/>
      <c r="X67" s="54"/>
      <c r="Y67" s="68"/>
      <c r="Z67" s="54"/>
      <c r="AA67" s="68"/>
      <c r="AB67" s="54"/>
      <c r="AC67" s="68"/>
      <c r="AD67" s="54"/>
      <c r="AE67" s="68"/>
      <c r="AF67" s="54"/>
      <c r="AG67" s="68"/>
    </row>
    <row r="68" spans="1:33" s="55" customFormat="1" ht="12.75">
      <c r="A68" s="150" t="s">
        <v>244</v>
      </c>
      <c r="B68" s="25" t="s">
        <v>26</v>
      </c>
      <c r="C68" s="54"/>
      <c r="D68" s="25" t="s">
        <v>22</v>
      </c>
      <c r="E68" s="26">
        <v>137</v>
      </c>
      <c r="F68" s="26"/>
      <c r="G68" s="76">
        <f t="shared" si="2"/>
        <v>13</v>
      </c>
      <c r="H68" s="44">
        <f t="shared" si="3"/>
        <v>2</v>
      </c>
      <c r="I68" s="26"/>
      <c r="J68" s="26"/>
      <c r="K68" s="26"/>
      <c r="L68" s="42">
        <v>7</v>
      </c>
      <c r="M68" s="26"/>
      <c r="N68" s="42"/>
      <c r="O68" s="26"/>
      <c r="P68" s="26"/>
      <c r="Q68" s="26"/>
      <c r="R68" s="42"/>
      <c r="S68" s="68"/>
      <c r="T68" s="26"/>
      <c r="U68" s="68"/>
      <c r="V68" s="42">
        <v>6</v>
      </c>
      <c r="W68" s="68"/>
      <c r="X68" s="54"/>
      <c r="Y68" s="68"/>
      <c r="Z68" s="54"/>
      <c r="AA68" s="68"/>
      <c r="AB68" s="54"/>
      <c r="AC68" s="68"/>
      <c r="AD68" s="54"/>
      <c r="AE68" s="68"/>
      <c r="AF68" s="54"/>
      <c r="AG68" s="68"/>
    </row>
    <row r="69" spans="1:33" s="55" customFormat="1" ht="12.75">
      <c r="A69" s="150" t="s">
        <v>245</v>
      </c>
      <c r="B69" s="25" t="s">
        <v>125</v>
      </c>
      <c r="C69" s="54"/>
      <c r="D69" s="25" t="s">
        <v>22</v>
      </c>
      <c r="E69" s="26">
        <v>98</v>
      </c>
      <c r="F69" s="26"/>
      <c r="G69" s="76">
        <f t="shared" si="2"/>
        <v>10</v>
      </c>
      <c r="H69" s="44">
        <f t="shared" si="3"/>
        <v>2</v>
      </c>
      <c r="I69" s="26"/>
      <c r="J69" s="26"/>
      <c r="K69" s="26"/>
      <c r="L69" s="42">
        <v>5.5</v>
      </c>
      <c r="M69" s="26"/>
      <c r="N69" s="42"/>
      <c r="O69" s="26"/>
      <c r="P69" s="26"/>
      <c r="Q69" s="26"/>
      <c r="R69" s="42"/>
      <c r="S69" s="26"/>
      <c r="T69" s="26"/>
      <c r="U69" s="26"/>
      <c r="V69" s="42">
        <v>4.5</v>
      </c>
      <c r="W69" s="26"/>
      <c r="X69" s="26"/>
      <c r="Y69" s="26"/>
      <c r="Z69" s="26"/>
      <c r="AA69" s="26"/>
      <c r="AB69" s="54"/>
      <c r="AC69" s="68"/>
      <c r="AD69" s="54"/>
      <c r="AE69" s="68"/>
      <c r="AF69" s="54"/>
      <c r="AG69" s="68"/>
    </row>
    <row r="70" spans="1:33" s="55" customFormat="1" ht="12.75">
      <c r="A70" s="150" t="s">
        <v>246</v>
      </c>
      <c r="B70" s="25" t="s">
        <v>342</v>
      </c>
      <c r="C70" s="54"/>
      <c r="D70" s="25" t="s">
        <v>84</v>
      </c>
      <c r="E70" s="26" t="s">
        <v>337</v>
      </c>
      <c r="F70" s="26"/>
      <c r="G70" s="76">
        <f aca="true" t="shared" si="4" ref="G70:G93">SUM(J70:AF70)</f>
        <v>10</v>
      </c>
      <c r="H70" s="44">
        <f aca="true" t="shared" si="5" ref="H70:H93">23-COUNTBLANK(J70:AF70)</f>
        <v>1</v>
      </c>
      <c r="I70" s="26"/>
      <c r="J70" s="26">
        <v>10</v>
      </c>
      <c r="K70" s="26"/>
      <c r="L70" s="42"/>
      <c r="M70" s="26"/>
      <c r="N70" s="42"/>
      <c r="O70" s="26"/>
      <c r="P70" s="26"/>
      <c r="Q70" s="26"/>
      <c r="R70" s="42"/>
      <c r="S70" s="26"/>
      <c r="T70" s="26"/>
      <c r="U70" s="26"/>
      <c r="V70" s="42"/>
      <c r="W70" s="26"/>
      <c r="X70" s="54"/>
      <c r="Y70" s="68"/>
      <c r="Z70" s="54"/>
      <c r="AA70" s="68"/>
      <c r="AB70" s="54"/>
      <c r="AC70" s="68"/>
      <c r="AD70" s="54"/>
      <c r="AE70" s="68"/>
      <c r="AF70" s="54"/>
      <c r="AG70" s="68"/>
    </row>
    <row r="71" spans="1:33" s="55" customFormat="1" ht="12.75">
      <c r="A71" s="150" t="s">
        <v>509</v>
      </c>
      <c r="B71" s="56" t="s">
        <v>351</v>
      </c>
      <c r="C71" s="54" t="s">
        <v>155</v>
      </c>
      <c r="D71" s="68" t="s">
        <v>22</v>
      </c>
      <c r="E71" s="54" t="s">
        <v>337</v>
      </c>
      <c r="F71" s="54"/>
      <c r="G71" s="76">
        <f t="shared" si="4"/>
        <v>9</v>
      </c>
      <c r="H71" s="44">
        <f t="shared" si="5"/>
        <v>3</v>
      </c>
      <c r="I71" s="54"/>
      <c r="J71" s="26"/>
      <c r="K71" s="54"/>
      <c r="L71" s="42">
        <v>2</v>
      </c>
      <c r="M71" s="68"/>
      <c r="N71" s="93"/>
      <c r="O71" s="54"/>
      <c r="P71" s="26"/>
      <c r="Q71" s="68"/>
      <c r="R71" s="42"/>
      <c r="S71" s="68"/>
      <c r="T71" s="26"/>
      <c r="U71" s="68"/>
      <c r="V71" s="42">
        <v>2</v>
      </c>
      <c r="W71" s="68"/>
      <c r="X71" s="54">
        <v>5</v>
      </c>
      <c r="Y71" s="68"/>
      <c r="Z71" s="54"/>
      <c r="AA71" s="68"/>
      <c r="AB71" s="54"/>
      <c r="AC71" s="68"/>
      <c r="AD71" s="54"/>
      <c r="AE71" s="68"/>
      <c r="AF71" s="54"/>
      <c r="AG71" s="68"/>
    </row>
    <row r="72" spans="1:33" s="55" customFormat="1" ht="12.75">
      <c r="A72" s="150" t="s">
        <v>532</v>
      </c>
      <c r="B72" s="56" t="s">
        <v>348</v>
      </c>
      <c r="C72" s="54"/>
      <c r="D72" s="68" t="s">
        <v>22</v>
      </c>
      <c r="E72" s="54" t="s">
        <v>337</v>
      </c>
      <c r="F72" s="54"/>
      <c r="G72" s="76">
        <f t="shared" si="4"/>
        <v>9</v>
      </c>
      <c r="H72" s="44">
        <f t="shared" si="5"/>
        <v>1</v>
      </c>
      <c r="I72" s="54"/>
      <c r="J72" s="26"/>
      <c r="K72" s="54"/>
      <c r="L72" s="42">
        <v>9</v>
      </c>
      <c r="M72" s="26"/>
      <c r="N72" s="42"/>
      <c r="O72" s="26"/>
      <c r="P72" s="26"/>
      <c r="Q72" s="26"/>
      <c r="R72" s="42"/>
      <c r="S72" s="68"/>
      <c r="T72" s="26"/>
      <c r="U72" s="68"/>
      <c r="V72" s="42"/>
      <c r="W72" s="68"/>
      <c r="X72" s="54"/>
      <c r="Y72" s="68"/>
      <c r="Z72" s="54"/>
      <c r="AA72" s="68"/>
      <c r="AB72" s="54"/>
      <c r="AC72" s="68"/>
      <c r="AD72" s="54"/>
      <c r="AE72" s="68"/>
      <c r="AF72" s="54"/>
      <c r="AG72" s="68"/>
    </row>
    <row r="73" spans="1:33" s="55" customFormat="1" ht="12.75">
      <c r="A73" s="150"/>
      <c r="B73" s="25" t="s">
        <v>289</v>
      </c>
      <c r="C73" s="54"/>
      <c r="D73" s="25" t="s">
        <v>33</v>
      </c>
      <c r="E73" s="26">
        <v>172</v>
      </c>
      <c r="F73" s="26"/>
      <c r="G73" s="76">
        <f t="shared" si="4"/>
        <v>9</v>
      </c>
      <c r="H73" s="44">
        <f t="shared" si="5"/>
        <v>1</v>
      </c>
      <c r="I73" s="26"/>
      <c r="J73" s="26"/>
      <c r="K73" s="26"/>
      <c r="L73" s="42"/>
      <c r="M73" s="68"/>
      <c r="N73" s="42">
        <v>9</v>
      </c>
      <c r="O73" s="54"/>
      <c r="P73" s="26"/>
      <c r="Q73" s="68"/>
      <c r="R73" s="42"/>
      <c r="S73" s="68"/>
      <c r="T73" s="26"/>
      <c r="U73" s="68"/>
      <c r="V73" s="42"/>
      <c r="W73" s="68"/>
      <c r="X73" s="54"/>
      <c r="Y73" s="68"/>
      <c r="Z73" s="54"/>
      <c r="AA73" s="68"/>
      <c r="AB73" s="54"/>
      <c r="AC73" s="68"/>
      <c r="AD73" s="54"/>
      <c r="AE73" s="68"/>
      <c r="AF73" s="54"/>
      <c r="AG73" s="68"/>
    </row>
    <row r="74" spans="1:33" s="55" customFormat="1" ht="12.75">
      <c r="A74" s="150" t="s">
        <v>249</v>
      </c>
      <c r="B74" s="56" t="s">
        <v>152</v>
      </c>
      <c r="C74" s="75"/>
      <c r="D74" s="56" t="s">
        <v>22</v>
      </c>
      <c r="E74" s="57">
        <v>165</v>
      </c>
      <c r="F74" s="57"/>
      <c r="G74" s="76">
        <f t="shared" si="4"/>
        <v>8</v>
      </c>
      <c r="H74" s="44">
        <f t="shared" si="5"/>
        <v>1</v>
      </c>
      <c r="I74" s="57"/>
      <c r="J74" s="57"/>
      <c r="K74" s="57"/>
      <c r="L74" s="93"/>
      <c r="M74" s="68"/>
      <c r="N74" s="42">
        <v>8</v>
      </c>
      <c r="O74" s="26"/>
      <c r="P74" s="26"/>
      <c r="Q74" s="26"/>
      <c r="R74" s="42"/>
      <c r="S74" s="26"/>
      <c r="T74" s="26"/>
      <c r="U74" s="26"/>
      <c r="V74" s="42"/>
      <c r="W74" s="68"/>
      <c r="X74" s="54"/>
      <c r="Y74" s="68"/>
      <c r="Z74" s="54"/>
      <c r="AA74" s="68"/>
      <c r="AB74" s="54"/>
      <c r="AC74" s="68"/>
      <c r="AD74" s="54"/>
      <c r="AE74" s="68"/>
      <c r="AF74" s="54"/>
      <c r="AG74" s="68"/>
    </row>
    <row r="75" spans="1:33" s="55" customFormat="1" ht="12.75">
      <c r="A75" s="150" t="s">
        <v>250</v>
      </c>
      <c r="B75" s="56" t="s">
        <v>353</v>
      </c>
      <c r="C75" s="54"/>
      <c r="D75" s="56" t="s">
        <v>37</v>
      </c>
      <c r="E75" s="57">
        <v>160</v>
      </c>
      <c r="F75" s="57"/>
      <c r="G75" s="76">
        <f t="shared" si="4"/>
        <v>7.5</v>
      </c>
      <c r="H75" s="44">
        <f t="shared" si="5"/>
        <v>1</v>
      </c>
      <c r="I75" s="57"/>
      <c r="J75" s="57"/>
      <c r="K75" s="57"/>
      <c r="L75" s="93"/>
      <c r="M75" s="68"/>
      <c r="N75" s="42">
        <v>7.5</v>
      </c>
      <c r="O75" s="26"/>
      <c r="P75" s="26"/>
      <c r="Q75" s="26"/>
      <c r="R75" s="42"/>
      <c r="S75" s="26"/>
      <c r="T75" s="26"/>
      <c r="U75" s="26"/>
      <c r="V75" s="42"/>
      <c r="W75" s="26"/>
      <c r="X75" s="26"/>
      <c r="Y75" s="26"/>
      <c r="Z75" s="26"/>
      <c r="AA75" s="26"/>
      <c r="AB75" s="54"/>
      <c r="AC75" s="68"/>
      <c r="AD75" s="54"/>
      <c r="AE75" s="68"/>
      <c r="AF75" s="54"/>
      <c r="AG75" s="68"/>
    </row>
    <row r="76" spans="1:32" s="55" customFormat="1" ht="12.75">
      <c r="A76" s="150" t="s">
        <v>531</v>
      </c>
      <c r="B76" s="56" t="s">
        <v>160</v>
      </c>
      <c r="C76" s="75"/>
      <c r="D76" s="79" t="s">
        <v>30</v>
      </c>
      <c r="E76" s="57">
        <v>132</v>
      </c>
      <c r="F76" s="57"/>
      <c r="G76" s="76">
        <f t="shared" si="4"/>
        <v>7</v>
      </c>
      <c r="H76" s="44">
        <f t="shared" si="5"/>
        <v>1</v>
      </c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4">
        <v>7</v>
      </c>
      <c r="W76" s="68"/>
      <c r="X76" s="54"/>
      <c r="Y76" s="68"/>
      <c r="Z76" s="54"/>
      <c r="AA76" s="68"/>
      <c r="AB76" s="68"/>
      <c r="AC76" s="68"/>
      <c r="AD76" s="68"/>
      <c r="AE76" s="68"/>
      <c r="AF76" s="68"/>
    </row>
    <row r="77" spans="1:33" s="55" customFormat="1" ht="12.75">
      <c r="A77" s="150"/>
      <c r="B77" s="25" t="s">
        <v>354</v>
      </c>
      <c r="C77" s="54"/>
      <c r="D77" s="25" t="s">
        <v>24</v>
      </c>
      <c r="E77" s="26">
        <v>158</v>
      </c>
      <c r="F77" s="26"/>
      <c r="G77" s="76">
        <f t="shared" si="4"/>
        <v>7</v>
      </c>
      <c r="H77" s="44">
        <f t="shared" si="5"/>
        <v>1</v>
      </c>
      <c r="I77" s="26"/>
      <c r="J77" s="26"/>
      <c r="K77" s="26"/>
      <c r="L77" s="42"/>
      <c r="M77" s="68"/>
      <c r="N77" s="42">
        <v>7</v>
      </c>
      <c r="O77" s="26"/>
      <c r="P77" s="26"/>
      <c r="Q77" s="68"/>
      <c r="R77" s="42"/>
      <c r="S77" s="68"/>
      <c r="T77" s="26"/>
      <c r="U77" s="68"/>
      <c r="V77" s="42"/>
      <c r="W77" s="68"/>
      <c r="X77" s="54"/>
      <c r="Y77" s="68"/>
      <c r="Z77" s="54"/>
      <c r="AA77" s="68"/>
      <c r="AB77" s="54"/>
      <c r="AC77" s="68"/>
      <c r="AD77" s="54"/>
      <c r="AE77" s="68"/>
      <c r="AF77" s="54"/>
      <c r="AG77" s="68"/>
    </row>
    <row r="78" spans="1:32" s="55" customFormat="1" ht="12.75">
      <c r="A78" s="150"/>
      <c r="B78" s="25" t="s">
        <v>164</v>
      </c>
      <c r="C78" s="54"/>
      <c r="D78" s="25" t="s">
        <v>30</v>
      </c>
      <c r="E78" s="26">
        <v>148</v>
      </c>
      <c r="F78" s="26"/>
      <c r="G78" s="76">
        <f t="shared" si="4"/>
        <v>7</v>
      </c>
      <c r="H78" s="44">
        <f t="shared" si="5"/>
        <v>1</v>
      </c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54">
        <v>7</v>
      </c>
      <c r="W78" s="68"/>
      <c r="X78" s="54"/>
      <c r="Y78" s="68"/>
      <c r="Z78" s="54"/>
      <c r="AA78" s="68"/>
      <c r="AB78" s="68"/>
      <c r="AC78" s="68"/>
      <c r="AD78" s="68"/>
      <c r="AE78" s="68"/>
      <c r="AF78" s="68"/>
    </row>
    <row r="79" spans="1:32" s="55" customFormat="1" ht="12.75">
      <c r="A79" s="150" t="s">
        <v>452</v>
      </c>
      <c r="B79" s="56" t="s">
        <v>140</v>
      </c>
      <c r="C79" s="75"/>
      <c r="D79" s="56" t="s">
        <v>22</v>
      </c>
      <c r="E79" s="57">
        <v>122</v>
      </c>
      <c r="F79" s="57"/>
      <c r="G79" s="76">
        <f t="shared" si="4"/>
        <v>6.5</v>
      </c>
      <c r="H79" s="44">
        <f t="shared" si="5"/>
        <v>1</v>
      </c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4">
        <v>6.5</v>
      </c>
      <c r="W79" s="68"/>
      <c r="X79" s="54"/>
      <c r="Y79" s="68"/>
      <c r="Z79" s="54"/>
      <c r="AA79" s="68"/>
      <c r="AB79" s="68"/>
      <c r="AC79" s="68"/>
      <c r="AD79" s="68"/>
      <c r="AE79" s="68"/>
      <c r="AF79" s="68"/>
    </row>
    <row r="80" spans="1:33" s="55" customFormat="1" ht="12.75">
      <c r="A80" s="150" t="s">
        <v>489</v>
      </c>
      <c r="B80" s="56" t="s">
        <v>355</v>
      </c>
      <c r="C80" s="54"/>
      <c r="D80" s="25" t="s">
        <v>24</v>
      </c>
      <c r="E80" s="54" t="s">
        <v>337</v>
      </c>
      <c r="F80" s="54"/>
      <c r="G80" s="76">
        <f t="shared" si="4"/>
        <v>5.5</v>
      </c>
      <c r="H80" s="44">
        <f t="shared" si="5"/>
        <v>1</v>
      </c>
      <c r="I80" s="54"/>
      <c r="J80" s="26"/>
      <c r="K80" s="54"/>
      <c r="L80" s="42"/>
      <c r="M80" s="68"/>
      <c r="N80" s="42">
        <v>5.5</v>
      </c>
      <c r="O80" s="54"/>
      <c r="P80" s="26"/>
      <c r="Q80" s="68"/>
      <c r="R80" s="42"/>
      <c r="S80" s="68"/>
      <c r="T80" s="26"/>
      <c r="U80" s="68"/>
      <c r="V80" s="42"/>
      <c r="W80" s="68"/>
      <c r="X80" s="54"/>
      <c r="Y80" s="68"/>
      <c r="Z80" s="54"/>
      <c r="AA80" s="68"/>
      <c r="AB80" s="54"/>
      <c r="AC80" s="68"/>
      <c r="AD80" s="54"/>
      <c r="AE80" s="68"/>
      <c r="AF80" s="54"/>
      <c r="AG80" s="68"/>
    </row>
    <row r="81" spans="1:32" s="68" customFormat="1" ht="12.75">
      <c r="A81" s="150"/>
      <c r="B81" s="56" t="s">
        <v>356</v>
      </c>
      <c r="C81" s="54"/>
      <c r="D81" s="25" t="s">
        <v>24</v>
      </c>
      <c r="E81" s="26">
        <v>111</v>
      </c>
      <c r="F81" s="26"/>
      <c r="G81" s="76">
        <f t="shared" si="4"/>
        <v>5.5</v>
      </c>
      <c r="H81" s="44">
        <f t="shared" si="5"/>
        <v>1</v>
      </c>
      <c r="I81" s="26"/>
      <c r="J81" s="26"/>
      <c r="K81" s="26"/>
      <c r="L81" s="42"/>
      <c r="N81" s="42">
        <v>5.5</v>
      </c>
      <c r="O81" s="54"/>
      <c r="P81" s="26"/>
      <c r="Q81" s="54"/>
      <c r="R81" s="42"/>
      <c r="S81" s="54"/>
      <c r="T81" s="26"/>
      <c r="U81" s="54"/>
      <c r="V81" s="42"/>
      <c r="W81" s="54"/>
      <c r="X81" s="54"/>
      <c r="Y81" s="54"/>
      <c r="Z81" s="54"/>
      <c r="AA81" s="54"/>
      <c r="AB81" s="54"/>
      <c r="AC81" s="54"/>
      <c r="AD81" s="54"/>
      <c r="AE81" s="54"/>
      <c r="AF81" s="42"/>
    </row>
    <row r="82" spans="1:32" s="55" customFormat="1" ht="12.75">
      <c r="A82" s="150" t="s">
        <v>510</v>
      </c>
      <c r="B82" s="25" t="s">
        <v>197</v>
      </c>
      <c r="C82" s="54"/>
      <c r="D82" s="25" t="s">
        <v>173</v>
      </c>
      <c r="E82" s="26">
        <v>123</v>
      </c>
      <c r="F82" s="26"/>
      <c r="G82" s="76">
        <f t="shared" si="4"/>
        <v>5</v>
      </c>
      <c r="H82" s="44">
        <f t="shared" si="5"/>
        <v>1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54">
        <v>5</v>
      </c>
      <c r="W82" s="68"/>
      <c r="X82" s="54"/>
      <c r="Y82" s="68"/>
      <c r="Z82" s="54"/>
      <c r="AA82" s="68"/>
      <c r="AB82" s="68"/>
      <c r="AC82" s="68"/>
      <c r="AD82" s="68"/>
      <c r="AE82" s="68"/>
      <c r="AF82" s="68"/>
    </row>
    <row r="83" spans="1:36" s="55" customFormat="1" ht="12.75">
      <c r="A83" s="150" t="s">
        <v>440</v>
      </c>
      <c r="B83" s="25" t="s">
        <v>123</v>
      </c>
      <c r="C83" s="54"/>
      <c r="D83" s="25" t="s">
        <v>33</v>
      </c>
      <c r="E83" s="26">
        <v>129</v>
      </c>
      <c r="F83" s="26"/>
      <c r="G83" s="76">
        <f t="shared" si="4"/>
        <v>4.5</v>
      </c>
      <c r="H83" s="44">
        <f t="shared" si="5"/>
        <v>1</v>
      </c>
      <c r="I83" s="26"/>
      <c r="J83" s="26"/>
      <c r="K83" s="26"/>
      <c r="L83" s="42">
        <v>4.5</v>
      </c>
      <c r="M83" s="57"/>
      <c r="N83" s="93"/>
      <c r="O83" s="57"/>
      <c r="P83" s="57"/>
      <c r="Q83" s="57"/>
      <c r="R83" s="93"/>
      <c r="S83" s="57"/>
      <c r="T83" s="57"/>
      <c r="U83" s="57"/>
      <c r="V83" s="42"/>
      <c r="W83" s="57"/>
      <c r="X83" s="57"/>
      <c r="Y83" s="57"/>
      <c r="Z83" s="54"/>
      <c r="AA83" s="68"/>
      <c r="AB83" s="54"/>
      <c r="AC83" s="68"/>
      <c r="AD83" s="54"/>
      <c r="AE83" s="68"/>
      <c r="AF83" s="54"/>
      <c r="AG83" s="68"/>
      <c r="AH83" s="68"/>
      <c r="AI83" s="68"/>
      <c r="AJ83" s="68"/>
    </row>
    <row r="84" spans="1:33" s="55" customFormat="1" ht="12.75">
      <c r="A84" s="150" t="s">
        <v>453</v>
      </c>
      <c r="B84" s="56" t="s">
        <v>352</v>
      </c>
      <c r="C84" s="54"/>
      <c r="D84" s="68" t="s">
        <v>22</v>
      </c>
      <c r="E84" s="54">
        <v>96</v>
      </c>
      <c r="F84" s="54"/>
      <c r="G84" s="76">
        <f t="shared" si="4"/>
        <v>4</v>
      </c>
      <c r="H84" s="44">
        <f t="shared" si="5"/>
        <v>2</v>
      </c>
      <c r="I84" s="54"/>
      <c r="J84" s="26"/>
      <c r="K84" s="54"/>
      <c r="L84" s="42">
        <v>1</v>
      </c>
      <c r="M84" s="26"/>
      <c r="N84" s="42"/>
      <c r="O84" s="26"/>
      <c r="P84" s="26"/>
      <c r="Q84" s="26"/>
      <c r="R84" s="42"/>
      <c r="S84" s="26"/>
      <c r="T84" s="26"/>
      <c r="U84" s="26"/>
      <c r="V84" s="42">
        <v>3</v>
      </c>
      <c r="W84" s="68"/>
      <c r="X84" s="54"/>
      <c r="Y84" s="68"/>
      <c r="Z84" s="54"/>
      <c r="AA84" s="68"/>
      <c r="AB84" s="54"/>
      <c r="AC84" s="68"/>
      <c r="AD84" s="54"/>
      <c r="AE84" s="68"/>
      <c r="AF84" s="54"/>
      <c r="AG84" s="68"/>
    </row>
    <row r="85" spans="1:32" s="55" customFormat="1" ht="12.75">
      <c r="A85" s="150" t="s">
        <v>486</v>
      </c>
      <c r="B85" s="25" t="s">
        <v>172</v>
      </c>
      <c r="C85" s="25"/>
      <c r="D85" s="25" t="s">
        <v>173</v>
      </c>
      <c r="E85" s="26">
        <v>101</v>
      </c>
      <c r="F85" s="26"/>
      <c r="G85" s="76">
        <f t="shared" si="4"/>
        <v>4</v>
      </c>
      <c r="H85" s="44">
        <f t="shared" si="5"/>
        <v>1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54">
        <v>4</v>
      </c>
      <c r="W85" s="68"/>
      <c r="X85" s="54"/>
      <c r="Y85" s="68"/>
      <c r="Z85" s="54"/>
      <c r="AA85" s="68"/>
      <c r="AB85" s="68"/>
      <c r="AC85" s="68"/>
      <c r="AD85" s="68"/>
      <c r="AE85" s="68"/>
      <c r="AF85" s="68"/>
    </row>
    <row r="86" spans="1:32" s="55" customFormat="1" ht="12.75">
      <c r="A86" s="150"/>
      <c r="B86" s="25" t="s">
        <v>448</v>
      </c>
      <c r="C86" s="54"/>
      <c r="D86" s="25" t="s">
        <v>173</v>
      </c>
      <c r="E86" s="26" t="s">
        <v>265</v>
      </c>
      <c r="F86" s="26"/>
      <c r="G86" s="76">
        <f t="shared" si="4"/>
        <v>4</v>
      </c>
      <c r="H86" s="44">
        <f t="shared" si="5"/>
        <v>1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54">
        <v>4</v>
      </c>
      <c r="W86" s="68"/>
      <c r="X86" s="54"/>
      <c r="Y86" s="68"/>
      <c r="Z86" s="54"/>
      <c r="AA86" s="68"/>
      <c r="AB86" s="68"/>
      <c r="AC86" s="68"/>
      <c r="AD86" s="68"/>
      <c r="AE86" s="68"/>
      <c r="AF86" s="68"/>
    </row>
    <row r="87" spans="1:33" s="55" customFormat="1" ht="12.75">
      <c r="A87" s="150"/>
      <c r="B87" s="56" t="s">
        <v>189</v>
      </c>
      <c r="C87" s="75"/>
      <c r="D87" s="56" t="s">
        <v>22</v>
      </c>
      <c r="E87" s="57">
        <v>114</v>
      </c>
      <c r="F87" s="57"/>
      <c r="G87" s="76">
        <f t="shared" si="4"/>
        <v>4</v>
      </c>
      <c r="H87" s="44">
        <f t="shared" si="5"/>
        <v>1</v>
      </c>
      <c r="I87" s="57"/>
      <c r="J87" s="57"/>
      <c r="K87" s="57"/>
      <c r="L87" s="42">
        <v>4</v>
      </c>
      <c r="M87" s="26"/>
      <c r="N87" s="42"/>
      <c r="O87" s="26"/>
      <c r="P87" s="26"/>
      <c r="Q87" s="26"/>
      <c r="R87" s="42"/>
      <c r="S87" s="26"/>
      <c r="T87" s="26"/>
      <c r="U87" s="68"/>
      <c r="V87" s="42"/>
      <c r="W87" s="68"/>
      <c r="X87" s="54"/>
      <c r="Y87" s="68"/>
      <c r="Z87" s="54"/>
      <c r="AA87" s="68"/>
      <c r="AB87" s="54"/>
      <c r="AC87" s="68"/>
      <c r="AD87" s="54"/>
      <c r="AE87" s="68"/>
      <c r="AF87" s="54"/>
      <c r="AG87" s="68"/>
    </row>
    <row r="88" spans="1:33" s="55" customFormat="1" ht="12.75">
      <c r="A88" s="150"/>
      <c r="B88" s="56" t="s">
        <v>130</v>
      </c>
      <c r="C88" s="75"/>
      <c r="D88" s="56" t="s">
        <v>22</v>
      </c>
      <c r="E88" s="57">
        <v>27</v>
      </c>
      <c r="F88" s="57"/>
      <c r="G88" s="76">
        <f t="shared" si="4"/>
        <v>4</v>
      </c>
      <c r="H88" s="44">
        <f t="shared" si="5"/>
        <v>1</v>
      </c>
      <c r="I88" s="57"/>
      <c r="J88" s="57"/>
      <c r="K88" s="57"/>
      <c r="L88" s="42">
        <v>4</v>
      </c>
      <c r="M88" s="26"/>
      <c r="N88" s="42"/>
      <c r="O88" s="26"/>
      <c r="P88" s="26"/>
      <c r="Q88" s="26"/>
      <c r="R88" s="42"/>
      <c r="S88" s="26"/>
      <c r="T88" s="26"/>
      <c r="U88" s="26"/>
      <c r="V88" s="42"/>
      <c r="W88" s="68"/>
      <c r="X88" s="54"/>
      <c r="Y88" s="68"/>
      <c r="Z88" s="54"/>
      <c r="AA88" s="68"/>
      <c r="AB88" s="54"/>
      <c r="AC88" s="68"/>
      <c r="AD88" s="54"/>
      <c r="AE88" s="68"/>
      <c r="AF88" s="54"/>
      <c r="AG88" s="68"/>
    </row>
    <row r="89" spans="1:33" s="55" customFormat="1" ht="12.75">
      <c r="A89" s="150" t="s">
        <v>255</v>
      </c>
      <c r="B89" s="56" t="s">
        <v>350</v>
      </c>
      <c r="C89" s="54"/>
      <c r="D89" s="25" t="s">
        <v>402</v>
      </c>
      <c r="E89" s="54" t="s">
        <v>337</v>
      </c>
      <c r="F89" s="54"/>
      <c r="G89" s="76">
        <f t="shared" si="4"/>
        <v>3</v>
      </c>
      <c r="H89" s="44">
        <f t="shared" si="5"/>
        <v>1</v>
      </c>
      <c r="I89" s="54"/>
      <c r="J89" s="26"/>
      <c r="K89" s="54"/>
      <c r="L89" s="42">
        <v>3</v>
      </c>
      <c r="M89" s="26"/>
      <c r="N89" s="42"/>
      <c r="O89" s="54"/>
      <c r="P89" s="26"/>
      <c r="Q89" s="68"/>
      <c r="R89" s="42"/>
      <c r="S89" s="68"/>
      <c r="T89" s="26"/>
      <c r="U89" s="68"/>
      <c r="V89" s="42"/>
      <c r="W89" s="68"/>
      <c r="X89" s="54"/>
      <c r="Y89" s="68"/>
      <c r="Z89" s="54"/>
      <c r="AA89" s="68"/>
      <c r="AB89" s="54"/>
      <c r="AC89" s="68"/>
      <c r="AD89" s="54"/>
      <c r="AE89" s="68"/>
      <c r="AF89" s="54"/>
      <c r="AG89" s="68"/>
    </row>
    <row r="90" spans="1:32" s="55" customFormat="1" ht="12.75">
      <c r="A90" s="150" t="s">
        <v>480</v>
      </c>
      <c r="B90" s="56" t="s">
        <v>165</v>
      </c>
      <c r="C90" s="75"/>
      <c r="D90" s="56" t="s">
        <v>33</v>
      </c>
      <c r="E90" s="57">
        <v>78</v>
      </c>
      <c r="F90" s="57"/>
      <c r="G90" s="76">
        <f t="shared" si="4"/>
        <v>2.5</v>
      </c>
      <c r="H90" s="44">
        <f t="shared" si="5"/>
        <v>1</v>
      </c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4">
        <v>2.5</v>
      </c>
      <c r="W90" s="68"/>
      <c r="X90" s="54"/>
      <c r="Y90" s="68"/>
      <c r="Z90" s="54"/>
      <c r="AA90" s="68"/>
      <c r="AB90" s="68"/>
      <c r="AC90" s="68"/>
      <c r="AD90" s="68"/>
      <c r="AE90" s="68"/>
      <c r="AF90" s="68"/>
    </row>
    <row r="91" spans="1:33" s="55" customFormat="1" ht="12.75">
      <c r="A91" s="150" t="s">
        <v>511</v>
      </c>
      <c r="B91" s="56" t="s">
        <v>188</v>
      </c>
      <c r="C91" s="75"/>
      <c r="D91" s="56" t="s">
        <v>22</v>
      </c>
      <c r="E91" s="57">
        <v>39</v>
      </c>
      <c r="F91" s="57"/>
      <c r="G91" s="76">
        <f t="shared" si="4"/>
        <v>2</v>
      </c>
      <c r="H91" s="44">
        <f t="shared" si="5"/>
        <v>1</v>
      </c>
      <c r="I91" s="57"/>
      <c r="J91" s="57"/>
      <c r="K91" s="57"/>
      <c r="L91" s="42">
        <v>2</v>
      </c>
      <c r="M91" s="68"/>
      <c r="N91" s="93"/>
      <c r="O91" s="68"/>
      <c r="P91" s="151"/>
      <c r="Q91" s="68"/>
      <c r="R91" s="42"/>
      <c r="S91" s="68"/>
      <c r="T91" s="26"/>
      <c r="U91" s="68"/>
      <c r="V91" s="42"/>
      <c r="W91" s="68"/>
      <c r="X91" s="54"/>
      <c r="Y91" s="68"/>
      <c r="Z91" s="54"/>
      <c r="AA91" s="68"/>
      <c r="AB91" s="54"/>
      <c r="AC91" s="68"/>
      <c r="AD91" s="54"/>
      <c r="AE91" s="68"/>
      <c r="AF91" s="54"/>
      <c r="AG91" s="68"/>
    </row>
    <row r="92" spans="1:33" s="55" customFormat="1" ht="12.75">
      <c r="A92" s="150" t="s">
        <v>512</v>
      </c>
      <c r="B92" s="56" t="s">
        <v>187</v>
      </c>
      <c r="C92" s="54"/>
      <c r="D92" s="68" t="s">
        <v>22</v>
      </c>
      <c r="E92" s="54" t="s">
        <v>337</v>
      </c>
      <c r="F92" s="54"/>
      <c r="G92" s="76">
        <f t="shared" si="4"/>
        <v>1</v>
      </c>
      <c r="H92" s="44">
        <f t="shared" si="5"/>
        <v>2</v>
      </c>
      <c r="I92" s="54"/>
      <c r="J92" s="26"/>
      <c r="K92" s="54"/>
      <c r="L92" s="42">
        <v>1</v>
      </c>
      <c r="M92" s="68"/>
      <c r="N92" s="42"/>
      <c r="O92" s="54"/>
      <c r="P92" s="26"/>
      <c r="Q92" s="68"/>
      <c r="R92" s="42"/>
      <c r="S92" s="68"/>
      <c r="T92" s="26"/>
      <c r="U92" s="68"/>
      <c r="V92" s="42">
        <v>0</v>
      </c>
      <c r="W92" s="68"/>
      <c r="X92" s="54"/>
      <c r="Y92" s="68"/>
      <c r="Z92" s="54"/>
      <c r="AA92" s="68"/>
      <c r="AB92" s="54"/>
      <c r="AC92" s="68"/>
      <c r="AD92" s="54"/>
      <c r="AE92" s="68"/>
      <c r="AF92" s="54"/>
      <c r="AG92" s="68"/>
    </row>
    <row r="93" spans="1:26" s="55" customFormat="1" ht="12.75">
      <c r="A93" s="150" t="s">
        <v>513</v>
      </c>
      <c r="B93" s="25" t="s">
        <v>498</v>
      </c>
      <c r="C93" s="54" t="s">
        <v>155</v>
      </c>
      <c r="D93" s="25" t="s">
        <v>22</v>
      </c>
      <c r="E93" s="26" t="s">
        <v>337</v>
      </c>
      <c r="F93" s="26"/>
      <c r="G93" s="76">
        <f t="shared" si="4"/>
        <v>0</v>
      </c>
      <c r="H93" s="44">
        <f t="shared" si="5"/>
        <v>1</v>
      </c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165">
        <v>0</v>
      </c>
      <c r="Z93" s="165"/>
    </row>
  </sheetData>
  <mergeCells count="2">
    <mergeCell ref="E1:H1"/>
    <mergeCell ref="C1:D1"/>
  </mergeCells>
  <printOptions horizontalCentered="1" verticalCentered="1"/>
  <pageMargins left="0" right="0" top="0.7874015748031497" bottom="0" header="0" footer="0"/>
  <pageSetup orientation="portrait" paperSize="9" scale="130" r:id="rId1"/>
  <rowBreaks count="1" manualBreakCount="1">
    <brk id="4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J86"/>
  <sheetViews>
    <sheetView workbookViewId="0" topLeftCell="A1">
      <pane xSplit="8" ySplit="5" topLeftCell="I6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" sqref="A1"/>
    </sheetView>
  </sheetViews>
  <sheetFormatPr defaultColWidth="9.140625" defaultRowHeight="12.75"/>
  <cols>
    <col min="1" max="1" width="6.00390625" style="149" bestFit="1" customWidth="1"/>
    <col min="2" max="2" width="26.28125" style="4" customWidth="1"/>
    <col min="3" max="3" width="3.140625" style="7" customWidth="1"/>
    <col min="4" max="4" width="20.7109375" style="4" bestFit="1" customWidth="1"/>
    <col min="5" max="5" width="7.7109375" style="5" customWidth="1"/>
    <col min="6" max="6" width="3.7109375" style="5" customWidth="1"/>
    <col min="7" max="7" width="5.57421875" style="107" customWidth="1"/>
    <col min="8" max="8" width="4.57421875" style="108" customWidth="1"/>
    <col min="9" max="9" width="1.7109375" style="5" customWidth="1"/>
    <col min="10" max="10" width="10.28125" style="5" bestFit="1" customWidth="1"/>
    <col min="11" max="11" width="1.7109375" style="5" customWidth="1"/>
    <col min="12" max="12" width="9.140625" style="42" customWidth="1"/>
    <col min="13" max="13" width="1.7109375" style="6" customWidth="1"/>
    <col min="14" max="14" width="10.421875" style="42" bestFit="1" customWidth="1"/>
    <col min="15" max="15" width="1.7109375" style="7" customWidth="1"/>
    <col min="16" max="16" width="10.28125" style="26" customWidth="1"/>
    <col min="17" max="17" width="1.7109375" style="6" customWidth="1"/>
    <col min="18" max="18" width="10.28125" style="40" customWidth="1"/>
    <col min="19" max="19" width="1.7109375" style="6" customWidth="1"/>
    <col min="20" max="20" width="10.28125" style="5" customWidth="1"/>
    <col min="21" max="21" width="1.7109375" style="6" customWidth="1"/>
    <col min="22" max="22" width="10.28125" style="40" customWidth="1"/>
    <col min="23" max="23" width="1.7109375" style="6" customWidth="1"/>
    <col min="24" max="24" width="10.140625" style="130" bestFit="1" customWidth="1"/>
    <col min="25" max="25" width="1.7109375" style="6" customWidth="1"/>
    <col min="26" max="26" width="10.140625" style="45" customWidth="1"/>
    <col min="27" max="27" width="1.7109375" style="6" customWidth="1"/>
    <col min="28" max="28" width="10.140625" style="45" customWidth="1"/>
    <col min="29" max="29" width="1.7109375" style="6" customWidth="1"/>
    <col min="30" max="30" width="10.140625" style="45" customWidth="1"/>
    <col min="31" max="31" width="1.7109375" style="6" customWidth="1"/>
    <col min="32" max="32" width="10.140625" style="45" customWidth="1"/>
    <col min="33" max="33" width="9.140625" style="6" customWidth="1"/>
  </cols>
  <sheetData>
    <row r="1" spans="2:32" ht="12.75">
      <c r="B1" s="52" t="s">
        <v>135</v>
      </c>
      <c r="C1" s="187" t="s">
        <v>163</v>
      </c>
      <c r="D1" s="187"/>
      <c r="E1" s="185" t="s">
        <v>133</v>
      </c>
      <c r="F1" s="186"/>
      <c r="G1" s="186"/>
      <c r="H1" s="186"/>
      <c r="J1" s="5" t="s">
        <v>208</v>
      </c>
      <c r="L1" s="42" t="s">
        <v>22</v>
      </c>
      <c r="N1" s="42" t="s">
        <v>24</v>
      </c>
      <c r="P1" s="26" t="s">
        <v>28</v>
      </c>
      <c r="R1" s="42" t="s">
        <v>162</v>
      </c>
      <c r="T1" s="26" t="s">
        <v>100</v>
      </c>
      <c r="V1" s="42" t="s">
        <v>22</v>
      </c>
      <c r="X1" s="42" t="s">
        <v>473</v>
      </c>
      <c r="Z1" s="42" t="s">
        <v>473</v>
      </c>
      <c r="AB1" s="7"/>
      <c r="AD1" s="7"/>
      <c r="AF1" s="7"/>
    </row>
    <row r="2" spans="10:32" ht="12.75">
      <c r="J2" s="5" t="s">
        <v>209</v>
      </c>
      <c r="L2" s="42" t="s">
        <v>119</v>
      </c>
      <c r="N2" s="42" t="s">
        <v>367</v>
      </c>
      <c r="P2" s="26" t="s">
        <v>150</v>
      </c>
      <c r="R2" s="42" t="s">
        <v>150</v>
      </c>
      <c r="T2" s="26" t="s">
        <v>439</v>
      </c>
      <c r="V2" s="42" t="s">
        <v>167</v>
      </c>
      <c r="X2" s="42" t="s">
        <v>150</v>
      </c>
      <c r="Z2" s="42" t="s">
        <v>507</v>
      </c>
      <c r="AB2" s="7"/>
      <c r="AD2" s="7"/>
      <c r="AF2" s="7"/>
    </row>
    <row r="3" spans="10:32" ht="12.75">
      <c r="J3" s="5" t="s">
        <v>455</v>
      </c>
      <c r="L3" s="42" t="s">
        <v>456</v>
      </c>
      <c r="N3" s="42" t="s">
        <v>457</v>
      </c>
      <c r="P3" s="26" t="s">
        <v>458</v>
      </c>
      <c r="R3" s="42" t="s">
        <v>459</v>
      </c>
      <c r="T3" s="26" t="s">
        <v>455</v>
      </c>
      <c r="V3" s="42" t="s">
        <v>460</v>
      </c>
      <c r="X3" s="42" t="s">
        <v>459</v>
      </c>
      <c r="Z3" s="42" t="s">
        <v>455</v>
      </c>
      <c r="AB3" s="7" t="s">
        <v>368</v>
      </c>
      <c r="AD3" s="7" t="s">
        <v>368</v>
      </c>
      <c r="AF3" s="7" t="s">
        <v>368</v>
      </c>
    </row>
    <row r="4" spans="2:32" ht="12.75">
      <c r="B4" s="4" t="s">
        <v>122</v>
      </c>
      <c r="C4" s="7" t="s">
        <v>155</v>
      </c>
      <c r="D4" s="4" t="s">
        <v>121</v>
      </c>
      <c r="E4" s="5" t="s">
        <v>120</v>
      </c>
      <c r="G4" s="109" t="s">
        <v>101</v>
      </c>
      <c r="H4" s="110" t="s">
        <v>156</v>
      </c>
      <c r="J4" s="113">
        <v>39642</v>
      </c>
      <c r="K4" s="43"/>
      <c r="L4" s="113">
        <v>39686</v>
      </c>
      <c r="N4" s="113">
        <v>39687</v>
      </c>
      <c r="O4" s="43"/>
      <c r="P4" s="113">
        <v>39719</v>
      </c>
      <c r="R4" s="113">
        <v>39753</v>
      </c>
      <c r="T4" s="113">
        <v>39796</v>
      </c>
      <c r="V4" s="113">
        <v>39812</v>
      </c>
      <c r="X4" s="113">
        <v>39886</v>
      </c>
      <c r="Z4" s="113">
        <v>39901</v>
      </c>
      <c r="AB4" s="113"/>
      <c r="AD4" s="43"/>
      <c r="AF4" s="43"/>
    </row>
    <row r="5" spans="2:9" ht="6" customHeight="1">
      <c r="B5" s="8"/>
      <c r="C5" s="47"/>
      <c r="D5" s="8"/>
      <c r="E5" s="9"/>
      <c r="F5" s="9"/>
      <c r="G5" s="111"/>
      <c r="H5" s="112"/>
      <c r="I5" s="9"/>
    </row>
    <row r="6" spans="1:33" s="118" customFormat="1" ht="12.75">
      <c r="A6" s="87" t="s">
        <v>9</v>
      </c>
      <c r="B6" s="115" t="s">
        <v>93</v>
      </c>
      <c r="C6" s="87"/>
      <c r="D6" s="115" t="s">
        <v>32</v>
      </c>
      <c r="E6" s="116">
        <v>90</v>
      </c>
      <c r="F6" s="116"/>
      <c r="G6" s="122">
        <f aca="true" t="shared" si="0" ref="G6:G37">SUM(J6:AF6)</f>
        <v>138</v>
      </c>
      <c r="H6" s="123">
        <f aca="true" t="shared" si="1" ref="H6:H37">23-COUNTBLANK(J6:AF6)</f>
        <v>8</v>
      </c>
      <c r="I6" s="116"/>
      <c r="J6" s="116">
        <v>25</v>
      </c>
      <c r="K6" s="116"/>
      <c r="L6" s="117">
        <v>6</v>
      </c>
      <c r="M6" s="116"/>
      <c r="N6" s="117"/>
      <c r="O6" s="116"/>
      <c r="P6" s="116">
        <v>8</v>
      </c>
      <c r="Q6" s="77"/>
      <c r="R6" s="117">
        <v>17.5</v>
      </c>
      <c r="S6" s="77"/>
      <c r="T6" s="116">
        <v>20</v>
      </c>
      <c r="U6" s="77"/>
      <c r="V6" s="117">
        <v>4</v>
      </c>
      <c r="W6" s="77"/>
      <c r="X6" s="87">
        <v>22.5</v>
      </c>
      <c r="Y6" s="77"/>
      <c r="Z6" s="87">
        <v>35</v>
      </c>
      <c r="AA6" s="77"/>
      <c r="AB6" s="87"/>
      <c r="AC6" s="77"/>
      <c r="AD6" s="87"/>
      <c r="AE6" s="77"/>
      <c r="AF6" s="87"/>
      <c r="AG6" s="77"/>
    </row>
    <row r="7" spans="1:33" s="88" customFormat="1" ht="12.75">
      <c r="A7" s="86" t="s">
        <v>59</v>
      </c>
      <c r="B7" s="127" t="s">
        <v>175</v>
      </c>
      <c r="C7" s="162"/>
      <c r="D7" s="89" t="s">
        <v>37</v>
      </c>
      <c r="E7" s="90">
        <v>92</v>
      </c>
      <c r="F7" s="90"/>
      <c r="G7" s="124">
        <f t="shared" si="0"/>
        <v>130</v>
      </c>
      <c r="H7" s="125">
        <f t="shared" si="1"/>
        <v>4</v>
      </c>
      <c r="I7" s="90"/>
      <c r="J7" s="90">
        <v>45</v>
      </c>
      <c r="K7" s="70"/>
      <c r="L7" s="163"/>
      <c r="M7" s="70"/>
      <c r="N7" s="128"/>
      <c r="O7" s="70"/>
      <c r="P7" s="164"/>
      <c r="Q7" s="70"/>
      <c r="R7" s="126"/>
      <c r="S7" s="70"/>
      <c r="T7" s="90">
        <v>35</v>
      </c>
      <c r="U7" s="70"/>
      <c r="V7" s="126"/>
      <c r="W7" s="70"/>
      <c r="X7" s="86">
        <v>20</v>
      </c>
      <c r="Y7" s="70"/>
      <c r="Z7" s="86">
        <v>30</v>
      </c>
      <c r="AA7" s="70"/>
      <c r="AB7" s="86"/>
      <c r="AC7" s="70"/>
      <c r="AD7" s="86"/>
      <c r="AE7" s="70"/>
      <c r="AF7" s="86"/>
      <c r="AG7" s="70"/>
    </row>
    <row r="8" spans="1:33" s="88" customFormat="1" ht="12.75">
      <c r="A8" s="86" t="s">
        <v>131</v>
      </c>
      <c r="B8" s="89" t="s">
        <v>91</v>
      </c>
      <c r="C8" s="86"/>
      <c r="D8" s="89" t="s">
        <v>22</v>
      </c>
      <c r="E8" s="90">
        <v>94</v>
      </c>
      <c r="F8" s="90"/>
      <c r="G8" s="124">
        <f t="shared" si="0"/>
        <v>127.5</v>
      </c>
      <c r="H8" s="125">
        <f t="shared" si="1"/>
        <v>7</v>
      </c>
      <c r="I8" s="90"/>
      <c r="J8" s="90">
        <v>25</v>
      </c>
      <c r="K8" s="90"/>
      <c r="L8" s="126">
        <v>5.5</v>
      </c>
      <c r="M8" s="90"/>
      <c r="N8" s="128"/>
      <c r="O8" s="86"/>
      <c r="P8" s="90">
        <v>12</v>
      </c>
      <c r="Q8" s="70"/>
      <c r="R8" s="126">
        <v>17.5</v>
      </c>
      <c r="S8" s="70"/>
      <c r="T8" s="90">
        <v>20</v>
      </c>
      <c r="U8" s="70"/>
      <c r="V8" s="126"/>
      <c r="W8" s="70"/>
      <c r="X8" s="86">
        <v>17.5</v>
      </c>
      <c r="Y8" s="70"/>
      <c r="Z8" s="86">
        <v>30</v>
      </c>
      <c r="AA8" s="70"/>
      <c r="AB8" s="86"/>
      <c r="AC8" s="70"/>
      <c r="AD8" s="86"/>
      <c r="AE8" s="70"/>
      <c r="AF8" s="86"/>
      <c r="AG8" s="70"/>
    </row>
    <row r="9" spans="1:32" s="88" customFormat="1" ht="12.75">
      <c r="A9" s="86" t="s">
        <v>190</v>
      </c>
      <c r="B9" s="127" t="s">
        <v>430</v>
      </c>
      <c r="C9" s="162"/>
      <c r="D9" s="127" t="s">
        <v>414</v>
      </c>
      <c r="E9" s="173" t="s">
        <v>158</v>
      </c>
      <c r="F9" s="173"/>
      <c r="G9" s="124">
        <f t="shared" si="0"/>
        <v>85</v>
      </c>
      <c r="H9" s="125">
        <f t="shared" si="1"/>
        <v>3</v>
      </c>
      <c r="I9" s="173"/>
      <c r="J9" s="173"/>
      <c r="K9" s="173"/>
      <c r="L9" s="128"/>
      <c r="M9" s="173"/>
      <c r="N9" s="128"/>
      <c r="O9" s="173"/>
      <c r="P9" s="173"/>
      <c r="Q9" s="173"/>
      <c r="R9" s="128"/>
      <c r="S9" s="173"/>
      <c r="T9" s="90">
        <v>30</v>
      </c>
      <c r="U9" s="70"/>
      <c r="V9" s="126"/>
      <c r="W9" s="70"/>
      <c r="X9" s="86">
        <v>25</v>
      </c>
      <c r="Y9" s="70"/>
      <c r="Z9" s="86">
        <v>30</v>
      </c>
      <c r="AA9" s="70"/>
      <c r="AB9" s="70"/>
      <c r="AC9" s="70"/>
      <c r="AD9" s="70"/>
      <c r="AE9" s="70"/>
      <c r="AF9" s="70"/>
    </row>
    <row r="10" spans="1:32" s="118" customFormat="1" ht="12.75">
      <c r="A10" s="87" t="s">
        <v>102</v>
      </c>
      <c r="B10" s="120" t="s">
        <v>87</v>
      </c>
      <c r="C10" s="136"/>
      <c r="D10" s="115" t="s">
        <v>28</v>
      </c>
      <c r="E10" s="116">
        <v>89</v>
      </c>
      <c r="F10" s="116"/>
      <c r="G10" s="122">
        <f t="shared" si="0"/>
        <v>80</v>
      </c>
      <c r="H10" s="123">
        <f t="shared" si="1"/>
        <v>2</v>
      </c>
      <c r="I10" s="116"/>
      <c r="J10" s="116"/>
      <c r="K10" s="116"/>
      <c r="L10" s="117"/>
      <c r="M10" s="116"/>
      <c r="N10" s="117"/>
      <c r="O10" s="116"/>
      <c r="P10" s="116"/>
      <c r="Q10" s="116"/>
      <c r="R10" s="117"/>
      <c r="S10" s="116"/>
      <c r="T10" s="116">
        <v>45</v>
      </c>
      <c r="U10" s="77"/>
      <c r="V10" s="117"/>
      <c r="W10" s="77"/>
      <c r="X10" s="87"/>
      <c r="Y10" s="77"/>
      <c r="Z10" s="87">
        <v>35</v>
      </c>
      <c r="AA10" s="77"/>
      <c r="AB10" s="77"/>
      <c r="AC10" s="77"/>
      <c r="AD10" s="77"/>
      <c r="AE10" s="77"/>
      <c r="AF10" s="77"/>
    </row>
    <row r="11" spans="1:32" s="88" customFormat="1" ht="12.75">
      <c r="A11" s="86" t="s">
        <v>104</v>
      </c>
      <c r="B11" s="89" t="s">
        <v>184</v>
      </c>
      <c r="C11" s="86"/>
      <c r="D11" s="89" t="s">
        <v>414</v>
      </c>
      <c r="E11" s="90">
        <v>42</v>
      </c>
      <c r="F11" s="90"/>
      <c r="G11" s="124">
        <f t="shared" si="0"/>
        <v>77.5</v>
      </c>
      <c r="H11" s="125">
        <f t="shared" si="1"/>
        <v>3</v>
      </c>
      <c r="I11" s="90"/>
      <c r="J11" s="90"/>
      <c r="K11" s="90"/>
      <c r="L11" s="126"/>
      <c r="M11" s="90"/>
      <c r="N11" s="126"/>
      <c r="O11" s="90"/>
      <c r="P11" s="90"/>
      <c r="Q11" s="90"/>
      <c r="R11" s="126"/>
      <c r="S11" s="90"/>
      <c r="T11" s="90">
        <v>35</v>
      </c>
      <c r="U11" s="70"/>
      <c r="V11" s="126"/>
      <c r="W11" s="70"/>
      <c r="X11" s="86">
        <v>17.5</v>
      </c>
      <c r="Y11" s="70"/>
      <c r="Z11" s="86">
        <v>25</v>
      </c>
      <c r="AA11" s="70"/>
      <c r="AB11" s="70"/>
      <c r="AC11" s="70"/>
      <c r="AD11" s="70"/>
      <c r="AE11" s="70"/>
      <c r="AF11" s="70"/>
    </row>
    <row r="12" spans="1:33" s="88" customFormat="1" ht="12.75">
      <c r="A12" s="86" t="s">
        <v>105</v>
      </c>
      <c r="B12" s="89" t="s">
        <v>178</v>
      </c>
      <c r="C12" s="86"/>
      <c r="D12" s="89" t="s">
        <v>24</v>
      </c>
      <c r="E12" s="90">
        <v>77</v>
      </c>
      <c r="F12" s="90"/>
      <c r="G12" s="124">
        <f t="shared" si="0"/>
        <v>73</v>
      </c>
      <c r="H12" s="125">
        <f t="shared" si="1"/>
        <v>4</v>
      </c>
      <c r="I12" s="90"/>
      <c r="J12" s="90">
        <v>35</v>
      </c>
      <c r="K12" s="90"/>
      <c r="L12" s="126"/>
      <c r="M12" s="70"/>
      <c r="N12" s="126">
        <v>0.5</v>
      </c>
      <c r="O12" s="86"/>
      <c r="P12" s="90"/>
      <c r="Q12" s="70"/>
      <c r="R12" s="126"/>
      <c r="S12" s="70"/>
      <c r="T12" s="90"/>
      <c r="U12" s="70"/>
      <c r="V12" s="126"/>
      <c r="W12" s="70"/>
      <c r="X12" s="86">
        <v>12.5</v>
      </c>
      <c r="Y12" s="70"/>
      <c r="Z12" s="86">
        <v>25</v>
      </c>
      <c r="AA12" s="70"/>
      <c r="AB12" s="86"/>
      <c r="AC12" s="70"/>
      <c r="AD12" s="86"/>
      <c r="AE12" s="70"/>
      <c r="AF12" s="86"/>
      <c r="AG12" s="70"/>
    </row>
    <row r="13" spans="1:33" s="118" customFormat="1" ht="12.75">
      <c r="A13" s="87" t="s">
        <v>132</v>
      </c>
      <c r="B13" s="77" t="s">
        <v>365</v>
      </c>
      <c r="C13" s="87"/>
      <c r="D13" s="77" t="s">
        <v>28</v>
      </c>
      <c r="E13" s="87">
        <v>92</v>
      </c>
      <c r="F13" s="87"/>
      <c r="G13" s="122">
        <f t="shared" si="0"/>
        <v>67</v>
      </c>
      <c r="H13" s="123">
        <f t="shared" si="1"/>
        <v>3</v>
      </c>
      <c r="I13" s="87"/>
      <c r="J13" s="116"/>
      <c r="K13" s="87"/>
      <c r="L13" s="117"/>
      <c r="M13" s="87"/>
      <c r="N13" s="117"/>
      <c r="O13" s="77"/>
      <c r="P13" s="116">
        <v>12</v>
      </c>
      <c r="Q13" s="116"/>
      <c r="R13" s="117">
        <v>20</v>
      </c>
      <c r="S13" s="116"/>
      <c r="T13" s="116">
        <v>35</v>
      </c>
      <c r="U13" s="116"/>
      <c r="V13" s="117"/>
      <c r="W13" s="116"/>
      <c r="X13" s="116"/>
      <c r="Y13" s="116"/>
      <c r="Z13" s="116"/>
      <c r="AA13" s="116"/>
      <c r="AB13" s="87"/>
      <c r="AC13" s="77"/>
      <c r="AD13" s="87"/>
      <c r="AE13" s="77"/>
      <c r="AF13" s="87"/>
      <c r="AG13" s="77"/>
    </row>
    <row r="14" spans="1:33" s="55" customFormat="1" ht="12.75">
      <c r="A14" s="150" t="s">
        <v>215</v>
      </c>
      <c r="B14" s="25" t="s">
        <v>200</v>
      </c>
      <c r="C14" s="54"/>
      <c r="D14" s="25" t="s">
        <v>173</v>
      </c>
      <c r="E14" s="26">
        <v>105</v>
      </c>
      <c r="F14" s="26"/>
      <c r="G14" s="76">
        <f t="shared" si="0"/>
        <v>65.5</v>
      </c>
      <c r="H14" s="44">
        <f t="shared" si="1"/>
        <v>4</v>
      </c>
      <c r="I14" s="26"/>
      <c r="J14" s="26">
        <v>20</v>
      </c>
      <c r="K14" s="26"/>
      <c r="L14" s="42"/>
      <c r="M14" s="26"/>
      <c r="N14" s="42"/>
      <c r="O14" s="54"/>
      <c r="P14" s="26"/>
      <c r="Q14" s="68"/>
      <c r="R14" s="42"/>
      <c r="S14" s="68"/>
      <c r="T14" s="26">
        <v>20</v>
      </c>
      <c r="U14" s="68"/>
      <c r="V14" s="42">
        <v>5.5</v>
      </c>
      <c r="W14" s="68"/>
      <c r="X14" s="54"/>
      <c r="Y14" s="68"/>
      <c r="Z14" s="54">
        <v>20</v>
      </c>
      <c r="AA14" s="68"/>
      <c r="AB14" s="54"/>
      <c r="AC14" s="68"/>
      <c r="AD14" s="54"/>
      <c r="AE14" s="68"/>
      <c r="AF14" s="54"/>
      <c r="AG14" s="68"/>
    </row>
    <row r="15" spans="1:33" s="55" customFormat="1" ht="12.75">
      <c r="A15" s="150" t="s">
        <v>216</v>
      </c>
      <c r="B15" s="25" t="s">
        <v>92</v>
      </c>
      <c r="C15" s="54"/>
      <c r="D15" s="25" t="s">
        <v>28</v>
      </c>
      <c r="E15" s="26">
        <v>86</v>
      </c>
      <c r="F15" s="26"/>
      <c r="G15" s="76">
        <f t="shared" si="0"/>
        <v>65</v>
      </c>
      <c r="H15" s="44">
        <f t="shared" si="1"/>
        <v>3</v>
      </c>
      <c r="I15" s="26"/>
      <c r="J15" s="26">
        <v>25</v>
      </c>
      <c r="K15" s="26"/>
      <c r="L15" s="42"/>
      <c r="M15" s="26"/>
      <c r="N15" s="42"/>
      <c r="O15" s="26"/>
      <c r="P15" s="26"/>
      <c r="Q15" s="68"/>
      <c r="R15" s="42"/>
      <c r="S15" s="68"/>
      <c r="T15" s="26">
        <v>20</v>
      </c>
      <c r="U15" s="68"/>
      <c r="V15" s="42"/>
      <c r="W15" s="68"/>
      <c r="X15" s="54"/>
      <c r="Y15" s="68"/>
      <c r="Z15" s="54">
        <v>20</v>
      </c>
      <c r="AA15" s="68"/>
      <c r="AB15" s="54"/>
      <c r="AC15" s="68"/>
      <c r="AD15" s="54"/>
      <c r="AE15" s="68"/>
      <c r="AF15" s="54"/>
      <c r="AG15" s="68"/>
    </row>
    <row r="16" spans="1:33" s="55" customFormat="1" ht="12.75">
      <c r="A16" s="150" t="s">
        <v>217</v>
      </c>
      <c r="B16" s="56" t="s">
        <v>266</v>
      </c>
      <c r="C16" s="75"/>
      <c r="D16" s="56" t="s">
        <v>22</v>
      </c>
      <c r="E16" s="57">
        <v>76</v>
      </c>
      <c r="F16" s="57"/>
      <c r="G16" s="76">
        <f t="shared" si="0"/>
        <v>64</v>
      </c>
      <c r="H16" s="44">
        <f t="shared" si="1"/>
        <v>4</v>
      </c>
      <c r="I16" s="57"/>
      <c r="J16" s="26">
        <v>30</v>
      </c>
      <c r="K16" s="26"/>
      <c r="L16" s="42">
        <v>4</v>
      </c>
      <c r="M16" s="26"/>
      <c r="N16" s="42"/>
      <c r="O16" s="26"/>
      <c r="P16" s="26"/>
      <c r="Q16" s="68"/>
      <c r="R16" s="42"/>
      <c r="S16" s="68"/>
      <c r="T16" s="26">
        <v>10</v>
      </c>
      <c r="U16" s="68"/>
      <c r="V16" s="42"/>
      <c r="W16" s="68"/>
      <c r="X16" s="54"/>
      <c r="Y16" s="68"/>
      <c r="Z16" s="54">
        <v>20</v>
      </c>
      <c r="AA16" s="68"/>
      <c r="AB16" s="54"/>
      <c r="AC16" s="68"/>
      <c r="AD16" s="54"/>
      <c r="AE16" s="68"/>
      <c r="AF16" s="54"/>
      <c r="AG16" s="68"/>
    </row>
    <row r="17" spans="1:33" s="55" customFormat="1" ht="12.75">
      <c r="A17" s="150" t="s">
        <v>493</v>
      </c>
      <c r="B17" s="25" t="s">
        <v>317</v>
      </c>
      <c r="C17" s="54"/>
      <c r="D17" s="25" t="s">
        <v>103</v>
      </c>
      <c r="E17" s="26">
        <v>94</v>
      </c>
      <c r="F17" s="26"/>
      <c r="G17" s="76">
        <f t="shared" si="0"/>
        <v>60</v>
      </c>
      <c r="H17" s="44">
        <f t="shared" si="1"/>
        <v>2</v>
      </c>
      <c r="I17" s="26"/>
      <c r="J17" s="26">
        <v>25</v>
      </c>
      <c r="K17" s="26"/>
      <c r="L17" s="42"/>
      <c r="M17" s="26"/>
      <c r="N17" s="42"/>
      <c r="O17" s="26"/>
      <c r="P17" s="26"/>
      <c r="Q17" s="68"/>
      <c r="R17" s="42"/>
      <c r="S17" s="68"/>
      <c r="T17" s="26">
        <v>35</v>
      </c>
      <c r="U17" s="68"/>
      <c r="V17" s="42"/>
      <c r="W17" s="68"/>
      <c r="X17" s="54"/>
      <c r="Y17" s="68"/>
      <c r="Z17" s="54"/>
      <c r="AA17" s="68"/>
      <c r="AB17" s="54"/>
      <c r="AC17" s="68"/>
      <c r="AD17" s="54"/>
      <c r="AE17" s="68"/>
      <c r="AF17" s="54"/>
      <c r="AG17" s="68"/>
    </row>
    <row r="18" spans="1:33" s="55" customFormat="1" ht="12.75">
      <c r="A18" s="150"/>
      <c r="B18" s="25" t="s">
        <v>198</v>
      </c>
      <c r="C18" s="54"/>
      <c r="D18" s="25" t="s">
        <v>33</v>
      </c>
      <c r="E18" s="26">
        <v>114</v>
      </c>
      <c r="F18" s="26"/>
      <c r="G18" s="76">
        <f t="shared" si="0"/>
        <v>60</v>
      </c>
      <c r="H18" s="44">
        <f t="shared" si="1"/>
        <v>2</v>
      </c>
      <c r="I18" s="26"/>
      <c r="J18" s="26">
        <v>40</v>
      </c>
      <c r="K18" s="26"/>
      <c r="L18" s="42"/>
      <c r="M18" s="26"/>
      <c r="N18" s="42"/>
      <c r="O18" s="26"/>
      <c r="P18" s="26"/>
      <c r="Q18" s="68"/>
      <c r="R18" s="42"/>
      <c r="S18" s="68"/>
      <c r="T18" s="26"/>
      <c r="U18" s="68"/>
      <c r="V18" s="42"/>
      <c r="W18" s="68"/>
      <c r="X18" s="54"/>
      <c r="Y18" s="68"/>
      <c r="Z18" s="54">
        <v>20</v>
      </c>
      <c r="AA18" s="68"/>
      <c r="AB18" s="54"/>
      <c r="AC18" s="68"/>
      <c r="AD18" s="54"/>
      <c r="AE18" s="68"/>
      <c r="AF18" s="54"/>
      <c r="AG18" s="68"/>
    </row>
    <row r="19" spans="1:33" s="55" customFormat="1" ht="12.75">
      <c r="A19" s="150" t="s">
        <v>495</v>
      </c>
      <c r="B19" s="25" t="s">
        <v>312</v>
      </c>
      <c r="C19" s="54"/>
      <c r="D19" s="25" t="s">
        <v>18</v>
      </c>
      <c r="E19" s="26">
        <v>101</v>
      </c>
      <c r="F19" s="26"/>
      <c r="G19" s="76">
        <f t="shared" si="0"/>
        <v>55</v>
      </c>
      <c r="H19" s="44">
        <f t="shared" si="1"/>
        <v>2</v>
      </c>
      <c r="I19" s="26"/>
      <c r="J19" s="26">
        <v>35</v>
      </c>
      <c r="K19" s="26"/>
      <c r="L19" s="42"/>
      <c r="M19" s="26"/>
      <c r="N19" s="42"/>
      <c r="O19" s="54"/>
      <c r="P19" s="26"/>
      <c r="Q19" s="68"/>
      <c r="R19" s="42"/>
      <c r="S19" s="68"/>
      <c r="T19" s="26">
        <v>20</v>
      </c>
      <c r="U19" s="68"/>
      <c r="V19" s="42"/>
      <c r="W19" s="68"/>
      <c r="X19" s="54"/>
      <c r="Y19" s="68"/>
      <c r="Z19" s="54"/>
      <c r="AA19" s="68"/>
      <c r="AB19" s="54"/>
      <c r="AC19" s="68"/>
      <c r="AD19" s="54"/>
      <c r="AE19" s="68"/>
      <c r="AF19" s="54"/>
      <c r="AG19" s="68"/>
    </row>
    <row r="20" spans="1:33" s="55" customFormat="1" ht="12.75">
      <c r="A20" s="150"/>
      <c r="B20" s="25" t="s">
        <v>207</v>
      </c>
      <c r="C20" s="54"/>
      <c r="D20" s="25" t="s">
        <v>37</v>
      </c>
      <c r="E20" s="26">
        <v>119</v>
      </c>
      <c r="F20" s="26"/>
      <c r="G20" s="76">
        <f t="shared" si="0"/>
        <v>55</v>
      </c>
      <c r="H20" s="44">
        <f t="shared" si="1"/>
        <v>2</v>
      </c>
      <c r="I20" s="26"/>
      <c r="J20" s="26">
        <v>25</v>
      </c>
      <c r="K20" s="26"/>
      <c r="L20" s="42"/>
      <c r="M20" s="26"/>
      <c r="N20" s="42"/>
      <c r="O20" s="26"/>
      <c r="P20" s="26"/>
      <c r="Q20" s="26"/>
      <c r="R20" s="42"/>
      <c r="S20" s="26"/>
      <c r="T20" s="26"/>
      <c r="U20" s="26"/>
      <c r="V20" s="42"/>
      <c r="W20" s="68"/>
      <c r="X20" s="54"/>
      <c r="Y20" s="68"/>
      <c r="Z20" s="54">
        <v>30</v>
      </c>
      <c r="AA20" s="68"/>
      <c r="AB20" s="54"/>
      <c r="AC20" s="68"/>
      <c r="AD20" s="54"/>
      <c r="AE20" s="68"/>
      <c r="AF20" s="54"/>
      <c r="AG20" s="68"/>
    </row>
    <row r="21" spans="1:33" s="55" customFormat="1" ht="12.75">
      <c r="A21" s="150" t="s">
        <v>264</v>
      </c>
      <c r="B21" s="25" t="s">
        <v>94</v>
      </c>
      <c r="C21" s="54"/>
      <c r="D21" s="25" t="s">
        <v>173</v>
      </c>
      <c r="E21" s="26">
        <v>82</v>
      </c>
      <c r="F21" s="26"/>
      <c r="G21" s="76">
        <f t="shared" si="0"/>
        <v>50</v>
      </c>
      <c r="H21" s="44">
        <f t="shared" si="1"/>
        <v>2</v>
      </c>
      <c r="I21" s="26"/>
      <c r="J21" s="26">
        <v>25</v>
      </c>
      <c r="K21" s="26"/>
      <c r="L21" s="42"/>
      <c r="M21" s="26"/>
      <c r="N21" s="42"/>
      <c r="O21" s="26"/>
      <c r="P21" s="26"/>
      <c r="Q21" s="68"/>
      <c r="R21" s="42"/>
      <c r="S21" s="68"/>
      <c r="T21" s="26"/>
      <c r="U21" s="68"/>
      <c r="V21" s="42"/>
      <c r="W21" s="68"/>
      <c r="X21" s="54"/>
      <c r="Y21" s="68"/>
      <c r="Z21" s="54">
        <v>25</v>
      </c>
      <c r="AA21" s="68"/>
      <c r="AB21" s="54"/>
      <c r="AC21" s="68"/>
      <c r="AD21" s="54"/>
      <c r="AE21" s="68"/>
      <c r="AF21" s="54"/>
      <c r="AG21" s="68"/>
    </row>
    <row r="22" spans="1:33" s="55" customFormat="1" ht="12.75">
      <c r="A22" s="150" t="s">
        <v>221</v>
      </c>
      <c r="B22" s="68" t="s">
        <v>364</v>
      </c>
      <c r="C22" s="54"/>
      <c r="D22" s="68" t="s">
        <v>18</v>
      </c>
      <c r="E22" s="54">
        <v>105</v>
      </c>
      <c r="F22" s="54"/>
      <c r="G22" s="76">
        <f t="shared" si="0"/>
        <v>48</v>
      </c>
      <c r="H22" s="44">
        <f t="shared" si="1"/>
        <v>2</v>
      </c>
      <c r="I22" s="54"/>
      <c r="J22" s="26"/>
      <c r="K22" s="54"/>
      <c r="L22" s="42"/>
      <c r="M22" s="54"/>
      <c r="N22" s="42"/>
      <c r="O22" s="68"/>
      <c r="P22" s="26">
        <v>18</v>
      </c>
      <c r="Q22" s="68"/>
      <c r="R22" s="42"/>
      <c r="S22" s="68"/>
      <c r="T22" s="26">
        <v>30</v>
      </c>
      <c r="U22" s="68"/>
      <c r="V22" s="42"/>
      <c r="W22" s="68"/>
      <c r="X22" s="54"/>
      <c r="Y22" s="68"/>
      <c r="Z22" s="54"/>
      <c r="AA22" s="68"/>
      <c r="AB22" s="54"/>
      <c r="AC22" s="68"/>
      <c r="AD22" s="54"/>
      <c r="AE22" s="68"/>
      <c r="AF22" s="54"/>
      <c r="AG22" s="68"/>
    </row>
    <row r="23" spans="1:33" s="55" customFormat="1" ht="12.75">
      <c r="A23" s="150" t="s">
        <v>222</v>
      </c>
      <c r="B23" s="25" t="s">
        <v>149</v>
      </c>
      <c r="C23" s="54"/>
      <c r="D23" s="25" t="s">
        <v>103</v>
      </c>
      <c r="E23" s="26">
        <v>85</v>
      </c>
      <c r="F23" s="26"/>
      <c r="G23" s="76">
        <f t="shared" si="0"/>
        <v>45</v>
      </c>
      <c r="H23" s="44">
        <f t="shared" si="1"/>
        <v>2</v>
      </c>
      <c r="I23" s="26"/>
      <c r="J23" s="26">
        <v>35</v>
      </c>
      <c r="K23" s="26"/>
      <c r="L23" s="42"/>
      <c r="M23" s="26"/>
      <c r="N23" s="42"/>
      <c r="O23" s="26"/>
      <c r="P23" s="26"/>
      <c r="Q23" s="26"/>
      <c r="R23" s="42">
        <v>10</v>
      </c>
      <c r="S23" s="26"/>
      <c r="T23" s="26"/>
      <c r="U23" s="26"/>
      <c r="V23" s="42"/>
      <c r="W23" s="68"/>
      <c r="X23" s="54"/>
      <c r="Y23" s="68"/>
      <c r="Z23" s="54"/>
      <c r="AA23" s="68"/>
      <c r="AB23" s="54"/>
      <c r="AC23" s="68"/>
      <c r="AD23" s="54"/>
      <c r="AE23" s="68"/>
      <c r="AF23" s="54"/>
      <c r="AG23" s="68"/>
    </row>
    <row r="24" spans="1:26" s="55" customFormat="1" ht="12.75">
      <c r="A24" s="150" t="s">
        <v>538</v>
      </c>
      <c r="B24" s="56" t="s">
        <v>501</v>
      </c>
      <c r="C24" s="75"/>
      <c r="D24" s="56" t="s">
        <v>32</v>
      </c>
      <c r="E24" s="57">
        <v>111</v>
      </c>
      <c r="F24" s="57"/>
      <c r="G24" s="76">
        <f t="shared" si="0"/>
        <v>45</v>
      </c>
      <c r="H24" s="44">
        <f t="shared" si="1"/>
        <v>1</v>
      </c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4"/>
      <c r="Y24" s="54"/>
      <c r="Z24" s="54">
        <v>45</v>
      </c>
    </row>
    <row r="25" spans="1:32" s="55" customFormat="1" ht="12.75">
      <c r="A25" s="150"/>
      <c r="B25" s="25" t="s">
        <v>421</v>
      </c>
      <c r="C25" s="54"/>
      <c r="D25" s="25" t="s">
        <v>404</v>
      </c>
      <c r="E25" s="26">
        <v>102</v>
      </c>
      <c r="F25" s="26"/>
      <c r="G25" s="76">
        <f t="shared" si="0"/>
        <v>45</v>
      </c>
      <c r="H25" s="44">
        <f t="shared" si="1"/>
        <v>1</v>
      </c>
      <c r="I25" s="26"/>
      <c r="J25" s="26"/>
      <c r="K25" s="26"/>
      <c r="L25" s="42"/>
      <c r="M25" s="26"/>
      <c r="N25" s="42"/>
      <c r="O25" s="26"/>
      <c r="P25" s="26"/>
      <c r="Q25" s="26"/>
      <c r="R25" s="42"/>
      <c r="S25" s="26"/>
      <c r="T25" s="26">
        <v>45</v>
      </c>
      <c r="U25" s="68"/>
      <c r="V25" s="42"/>
      <c r="W25" s="68"/>
      <c r="X25" s="54"/>
      <c r="Y25" s="68"/>
      <c r="Z25" s="54"/>
      <c r="AA25" s="68"/>
      <c r="AB25" s="68"/>
      <c r="AC25" s="68"/>
      <c r="AD25" s="68"/>
      <c r="AE25" s="68"/>
      <c r="AF25" s="68"/>
    </row>
    <row r="26" spans="1:33" s="55" customFormat="1" ht="12.75">
      <c r="A26" s="150" t="s">
        <v>107</v>
      </c>
      <c r="B26" s="25" t="s">
        <v>147</v>
      </c>
      <c r="C26" s="54"/>
      <c r="D26" s="25" t="s">
        <v>24</v>
      </c>
      <c r="E26" s="26">
        <v>99</v>
      </c>
      <c r="F26" s="26"/>
      <c r="G26" s="76">
        <f t="shared" si="0"/>
        <v>44</v>
      </c>
      <c r="H26" s="44">
        <f t="shared" si="1"/>
        <v>3</v>
      </c>
      <c r="I26" s="26"/>
      <c r="J26" s="26">
        <v>10</v>
      </c>
      <c r="K26" s="26"/>
      <c r="L26" s="42"/>
      <c r="M26" s="26"/>
      <c r="N26" s="42">
        <v>4</v>
      </c>
      <c r="O26" s="26"/>
      <c r="P26" s="26"/>
      <c r="Q26" s="26"/>
      <c r="R26" s="42"/>
      <c r="S26" s="26"/>
      <c r="T26" s="26"/>
      <c r="U26" s="68"/>
      <c r="V26" s="42"/>
      <c r="W26" s="68"/>
      <c r="X26" s="54"/>
      <c r="Y26" s="68"/>
      <c r="Z26" s="54">
        <v>30</v>
      </c>
      <c r="AA26" s="68"/>
      <c r="AB26" s="54"/>
      <c r="AC26" s="68"/>
      <c r="AD26" s="54"/>
      <c r="AE26" s="68"/>
      <c r="AF26" s="54"/>
      <c r="AG26" s="68"/>
    </row>
    <row r="27" spans="1:33" s="88" customFormat="1" ht="12.75">
      <c r="A27" s="86" t="s">
        <v>474</v>
      </c>
      <c r="B27" s="89" t="s">
        <v>127</v>
      </c>
      <c r="C27" s="86"/>
      <c r="D27" s="89" t="s">
        <v>24</v>
      </c>
      <c r="E27" s="90">
        <v>128</v>
      </c>
      <c r="F27" s="90"/>
      <c r="G27" s="124">
        <f t="shared" si="0"/>
        <v>40</v>
      </c>
      <c r="H27" s="125">
        <f t="shared" si="1"/>
        <v>2</v>
      </c>
      <c r="I27" s="90"/>
      <c r="J27" s="90">
        <v>35</v>
      </c>
      <c r="K27" s="90"/>
      <c r="L27" s="126">
        <v>5</v>
      </c>
      <c r="M27" s="70"/>
      <c r="N27" s="126"/>
      <c r="O27" s="86"/>
      <c r="P27" s="90"/>
      <c r="Q27" s="70"/>
      <c r="R27" s="126"/>
      <c r="S27" s="70"/>
      <c r="T27" s="90"/>
      <c r="U27" s="70"/>
      <c r="V27" s="174"/>
      <c r="W27" s="70"/>
      <c r="X27" s="86"/>
      <c r="Y27" s="70"/>
      <c r="Z27" s="86"/>
      <c r="AA27" s="70"/>
      <c r="AB27" s="86"/>
      <c r="AC27" s="70"/>
      <c r="AD27" s="86"/>
      <c r="AE27" s="70"/>
      <c r="AF27" s="86"/>
      <c r="AG27" s="70"/>
    </row>
    <row r="28" spans="1:32" s="55" customFormat="1" ht="12.75">
      <c r="A28" s="150" t="s">
        <v>224</v>
      </c>
      <c r="B28" s="25" t="s">
        <v>271</v>
      </c>
      <c r="C28" s="54"/>
      <c r="D28" s="25" t="s">
        <v>18</v>
      </c>
      <c r="E28" s="26">
        <v>114</v>
      </c>
      <c r="F28" s="26"/>
      <c r="G28" s="76">
        <f t="shared" si="0"/>
        <v>40</v>
      </c>
      <c r="H28" s="44">
        <f t="shared" si="1"/>
        <v>1</v>
      </c>
      <c r="I28" s="26"/>
      <c r="J28" s="26"/>
      <c r="K28" s="26"/>
      <c r="L28" s="42"/>
      <c r="M28" s="26"/>
      <c r="N28" s="42"/>
      <c r="O28" s="26"/>
      <c r="P28" s="26"/>
      <c r="Q28" s="26"/>
      <c r="R28" s="42"/>
      <c r="S28" s="26"/>
      <c r="T28" s="26">
        <v>40</v>
      </c>
      <c r="U28" s="68"/>
      <c r="V28" s="42"/>
      <c r="W28" s="68"/>
      <c r="X28" s="54"/>
      <c r="Y28" s="68"/>
      <c r="Z28" s="54"/>
      <c r="AA28" s="68"/>
      <c r="AB28" s="68"/>
      <c r="AC28" s="68"/>
      <c r="AD28" s="68"/>
      <c r="AE28" s="68"/>
      <c r="AF28" s="68"/>
    </row>
    <row r="29" spans="1:33" s="55" customFormat="1" ht="12.75">
      <c r="A29" s="150" t="s">
        <v>225</v>
      </c>
      <c r="B29" s="25" t="s">
        <v>186</v>
      </c>
      <c r="C29" s="54" t="s">
        <v>155</v>
      </c>
      <c r="D29" s="68" t="s">
        <v>22</v>
      </c>
      <c r="E29" s="26">
        <v>48</v>
      </c>
      <c r="F29" s="26"/>
      <c r="G29" s="76">
        <f t="shared" si="0"/>
        <v>36</v>
      </c>
      <c r="H29" s="44">
        <f t="shared" si="1"/>
        <v>5</v>
      </c>
      <c r="I29" s="26"/>
      <c r="J29" s="26"/>
      <c r="K29" s="26"/>
      <c r="L29" s="42">
        <v>5.5</v>
      </c>
      <c r="M29" s="26"/>
      <c r="N29" s="42">
        <v>2.5</v>
      </c>
      <c r="O29" s="26"/>
      <c r="P29" s="26"/>
      <c r="Q29" s="26"/>
      <c r="R29" s="42">
        <v>10</v>
      </c>
      <c r="S29" s="68"/>
      <c r="T29" s="26"/>
      <c r="U29" s="68"/>
      <c r="V29" s="42">
        <v>3</v>
      </c>
      <c r="W29" s="68"/>
      <c r="X29" s="54">
        <v>15</v>
      </c>
      <c r="Y29" s="68"/>
      <c r="Z29" s="54"/>
      <c r="AA29" s="68"/>
      <c r="AB29" s="54"/>
      <c r="AC29" s="68"/>
      <c r="AD29" s="54"/>
      <c r="AE29" s="68"/>
      <c r="AF29" s="54"/>
      <c r="AG29" s="68"/>
    </row>
    <row r="30" spans="1:33" s="55" customFormat="1" ht="12.75">
      <c r="A30" s="150" t="s">
        <v>226</v>
      </c>
      <c r="B30" s="25" t="s">
        <v>80</v>
      </c>
      <c r="C30" s="54"/>
      <c r="D30" s="25" t="s">
        <v>33</v>
      </c>
      <c r="E30" s="26">
        <v>121</v>
      </c>
      <c r="F30" s="26"/>
      <c r="G30" s="76">
        <f t="shared" si="0"/>
        <v>36</v>
      </c>
      <c r="H30" s="44">
        <f t="shared" si="1"/>
        <v>2</v>
      </c>
      <c r="I30" s="26"/>
      <c r="J30" s="26">
        <v>30</v>
      </c>
      <c r="K30" s="26"/>
      <c r="L30" s="42">
        <v>6</v>
      </c>
      <c r="M30" s="68"/>
      <c r="N30" s="42"/>
      <c r="O30" s="54"/>
      <c r="P30" s="26"/>
      <c r="Q30" s="68"/>
      <c r="R30" s="42"/>
      <c r="S30" s="68"/>
      <c r="T30" s="26"/>
      <c r="U30" s="68"/>
      <c r="V30" s="42"/>
      <c r="W30" s="68"/>
      <c r="X30" s="54"/>
      <c r="Y30" s="68"/>
      <c r="Z30" s="54"/>
      <c r="AA30" s="68"/>
      <c r="AB30" s="54"/>
      <c r="AC30" s="68"/>
      <c r="AD30" s="54"/>
      <c r="AE30" s="68"/>
      <c r="AF30" s="54"/>
      <c r="AG30" s="68"/>
    </row>
    <row r="31" spans="1:26" s="55" customFormat="1" ht="12.75">
      <c r="A31" s="150" t="s">
        <v>227</v>
      </c>
      <c r="B31" s="25" t="s">
        <v>502</v>
      </c>
      <c r="C31" s="54"/>
      <c r="D31" s="25" t="s">
        <v>37</v>
      </c>
      <c r="E31" s="26">
        <v>121</v>
      </c>
      <c r="F31" s="26"/>
      <c r="G31" s="76">
        <f t="shared" si="0"/>
        <v>35</v>
      </c>
      <c r="H31" s="44">
        <f t="shared" si="1"/>
        <v>1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54"/>
      <c r="Y31" s="54"/>
      <c r="Z31" s="54">
        <v>35</v>
      </c>
    </row>
    <row r="32" spans="1:33" s="55" customFormat="1" ht="12.75">
      <c r="A32" s="150" t="s">
        <v>228</v>
      </c>
      <c r="B32" s="68" t="s">
        <v>148</v>
      </c>
      <c r="C32" s="54"/>
      <c r="D32" s="68" t="s">
        <v>28</v>
      </c>
      <c r="E32" s="54">
        <v>92</v>
      </c>
      <c r="F32" s="54"/>
      <c r="G32" s="76">
        <f t="shared" si="0"/>
        <v>33</v>
      </c>
      <c r="H32" s="44">
        <f t="shared" si="1"/>
        <v>2</v>
      </c>
      <c r="I32" s="54"/>
      <c r="J32" s="26"/>
      <c r="K32" s="54"/>
      <c r="L32" s="42"/>
      <c r="M32" s="54"/>
      <c r="N32" s="42"/>
      <c r="O32" s="68"/>
      <c r="P32" s="26">
        <v>8</v>
      </c>
      <c r="Q32" s="26"/>
      <c r="R32" s="42"/>
      <c r="S32" s="26"/>
      <c r="T32" s="26">
        <v>25</v>
      </c>
      <c r="U32" s="26"/>
      <c r="V32" s="42"/>
      <c r="W32" s="68"/>
      <c r="X32" s="54"/>
      <c r="Y32" s="68"/>
      <c r="Z32" s="54"/>
      <c r="AA32" s="68"/>
      <c r="AB32" s="54"/>
      <c r="AC32" s="68"/>
      <c r="AD32" s="54"/>
      <c r="AE32" s="68"/>
      <c r="AF32" s="54"/>
      <c r="AG32" s="68"/>
    </row>
    <row r="33" spans="1:32" s="55" customFormat="1" ht="12.75">
      <c r="A33" s="150" t="s">
        <v>110</v>
      </c>
      <c r="B33" s="25" t="s">
        <v>428</v>
      </c>
      <c r="C33" s="54" t="s">
        <v>155</v>
      </c>
      <c r="D33" s="25" t="s">
        <v>461</v>
      </c>
      <c r="E33" s="26" t="s">
        <v>158</v>
      </c>
      <c r="F33" s="26"/>
      <c r="G33" s="76">
        <f t="shared" si="0"/>
        <v>32.5</v>
      </c>
      <c r="H33" s="44">
        <f t="shared" si="1"/>
        <v>2</v>
      </c>
      <c r="I33" s="26"/>
      <c r="J33" s="26"/>
      <c r="K33" s="26"/>
      <c r="L33" s="42"/>
      <c r="M33" s="26"/>
      <c r="N33" s="42"/>
      <c r="O33" s="26"/>
      <c r="P33" s="26"/>
      <c r="Q33" s="26"/>
      <c r="R33" s="42"/>
      <c r="S33" s="26"/>
      <c r="T33" s="26">
        <v>30</v>
      </c>
      <c r="U33" s="68"/>
      <c r="V33" s="42">
        <v>2.5</v>
      </c>
      <c r="W33" s="68"/>
      <c r="X33" s="54"/>
      <c r="Y33" s="68"/>
      <c r="Z33" s="54"/>
      <c r="AA33" s="68"/>
      <c r="AB33" s="68"/>
      <c r="AC33" s="68"/>
      <c r="AD33" s="68"/>
      <c r="AE33" s="68"/>
      <c r="AF33" s="68"/>
    </row>
    <row r="34" spans="1:33" s="55" customFormat="1" ht="12.75">
      <c r="A34" s="150" t="s">
        <v>488</v>
      </c>
      <c r="B34" s="25" t="s">
        <v>129</v>
      </c>
      <c r="C34" s="54"/>
      <c r="D34" s="25" t="s">
        <v>28</v>
      </c>
      <c r="E34" s="26">
        <v>100</v>
      </c>
      <c r="F34" s="26"/>
      <c r="G34" s="76">
        <f t="shared" si="0"/>
        <v>30</v>
      </c>
      <c r="H34" s="44">
        <f t="shared" si="1"/>
        <v>1</v>
      </c>
      <c r="I34" s="26"/>
      <c r="J34" s="26">
        <v>30</v>
      </c>
      <c r="K34" s="26"/>
      <c r="L34" s="42"/>
      <c r="M34" s="26"/>
      <c r="N34" s="42"/>
      <c r="O34" s="54"/>
      <c r="P34" s="26"/>
      <c r="Q34" s="68"/>
      <c r="R34" s="42"/>
      <c r="S34" s="68"/>
      <c r="T34" s="26"/>
      <c r="U34" s="68"/>
      <c r="V34" s="42"/>
      <c r="W34" s="68"/>
      <c r="X34" s="54"/>
      <c r="Y34" s="68"/>
      <c r="Z34" s="54"/>
      <c r="AA34" s="68"/>
      <c r="AB34" s="54"/>
      <c r="AC34" s="68"/>
      <c r="AD34" s="54"/>
      <c r="AE34" s="68"/>
      <c r="AF34" s="54"/>
      <c r="AG34" s="68"/>
    </row>
    <row r="35" spans="1:33" s="55" customFormat="1" ht="12.75">
      <c r="A35" s="150"/>
      <c r="B35" s="25" t="s">
        <v>146</v>
      </c>
      <c r="C35" s="54"/>
      <c r="D35" s="25" t="s">
        <v>84</v>
      </c>
      <c r="E35" s="26">
        <v>117</v>
      </c>
      <c r="F35" s="26"/>
      <c r="G35" s="76">
        <f t="shared" si="0"/>
        <v>30</v>
      </c>
      <c r="H35" s="44">
        <f t="shared" si="1"/>
        <v>1</v>
      </c>
      <c r="I35" s="26"/>
      <c r="J35" s="26">
        <v>30</v>
      </c>
      <c r="K35" s="26"/>
      <c r="L35" s="42"/>
      <c r="M35" s="26"/>
      <c r="N35" s="42"/>
      <c r="O35" s="26"/>
      <c r="P35" s="26"/>
      <c r="Q35" s="68"/>
      <c r="R35" s="42"/>
      <c r="S35" s="68"/>
      <c r="T35" s="26"/>
      <c r="U35" s="68"/>
      <c r="V35" s="42"/>
      <c r="W35" s="68"/>
      <c r="X35" s="54"/>
      <c r="Y35" s="68"/>
      <c r="Z35" s="54"/>
      <c r="AA35" s="68"/>
      <c r="AB35" s="54"/>
      <c r="AC35" s="68"/>
      <c r="AD35" s="54"/>
      <c r="AE35" s="68"/>
      <c r="AF35" s="54"/>
      <c r="AG35" s="68"/>
    </row>
    <row r="36" spans="1:26" s="55" customFormat="1" ht="12.75">
      <c r="A36" s="150"/>
      <c r="B36" s="25" t="s">
        <v>176</v>
      </c>
      <c r="C36" s="54"/>
      <c r="D36" s="25" t="s">
        <v>33</v>
      </c>
      <c r="E36" s="26">
        <v>86</v>
      </c>
      <c r="F36" s="26"/>
      <c r="G36" s="76">
        <f t="shared" si="0"/>
        <v>30</v>
      </c>
      <c r="H36" s="44">
        <f t="shared" si="1"/>
        <v>1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54"/>
      <c r="Y36" s="54"/>
      <c r="Z36" s="54">
        <v>30</v>
      </c>
    </row>
    <row r="37" spans="1:26" s="55" customFormat="1" ht="12.75">
      <c r="A37" s="150"/>
      <c r="B37" s="25" t="s">
        <v>503</v>
      </c>
      <c r="C37" s="54"/>
      <c r="D37" s="25" t="s">
        <v>32</v>
      </c>
      <c r="E37" s="26">
        <v>107</v>
      </c>
      <c r="F37" s="26"/>
      <c r="G37" s="76">
        <f t="shared" si="0"/>
        <v>30</v>
      </c>
      <c r="H37" s="44">
        <f t="shared" si="1"/>
        <v>1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54"/>
      <c r="Y37" s="54"/>
      <c r="Z37" s="54">
        <v>30</v>
      </c>
    </row>
    <row r="38" spans="1:33" s="55" customFormat="1" ht="12.75">
      <c r="A38" s="150" t="s">
        <v>231</v>
      </c>
      <c r="B38" s="25" t="s">
        <v>194</v>
      </c>
      <c r="C38" s="54"/>
      <c r="D38" s="25" t="s">
        <v>22</v>
      </c>
      <c r="E38" s="26">
        <v>173</v>
      </c>
      <c r="F38" s="26"/>
      <c r="G38" s="76">
        <f aca="true" t="shared" si="2" ref="G38:G69">SUM(J38:AF38)</f>
        <v>28</v>
      </c>
      <c r="H38" s="44">
        <f aca="true" t="shared" si="3" ref="H38:H69">23-COUNTBLANK(J38:AF38)</f>
        <v>3</v>
      </c>
      <c r="I38" s="26"/>
      <c r="J38" s="26"/>
      <c r="K38" s="26"/>
      <c r="L38" s="42">
        <v>12</v>
      </c>
      <c r="M38" s="26"/>
      <c r="N38" s="42">
        <v>7.5</v>
      </c>
      <c r="O38" s="26"/>
      <c r="P38" s="26"/>
      <c r="Q38" s="26"/>
      <c r="R38" s="42"/>
      <c r="S38" s="26"/>
      <c r="T38" s="26"/>
      <c r="U38" s="26"/>
      <c r="V38" s="42">
        <v>8.5</v>
      </c>
      <c r="W38" s="26"/>
      <c r="X38" s="54"/>
      <c r="Y38" s="68"/>
      <c r="Z38" s="54"/>
      <c r="AA38" s="68"/>
      <c r="AB38" s="54"/>
      <c r="AC38" s="68"/>
      <c r="AD38" s="54"/>
      <c r="AE38" s="68"/>
      <c r="AF38" s="54"/>
      <c r="AG38" s="68"/>
    </row>
    <row r="39" spans="1:26" s="55" customFormat="1" ht="12.75">
      <c r="A39" s="150" t="s">
        <v>441</v>
      </c>
      <c r="B39" s="25" t="s">
        <v>504</v>
      </c>
      <c r="C39" s="54"/>
      <c r="D39" s="25" t="s">
        <v>505</v>
      </c>
      <c r="E39" s="26" t="s">
        <v>506</v>
      </c>
      <c r="F39" s="26"/>
      <c r="G39" s="76">
        <f t="shared" si="2"/>
        <v>25</v>
      </c>
      <c r="H39" s="44">
        <f t="shared" si="3"/>
        <v>1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54"/>
      <c r="Y39" s="54"/>
      <c r="Z39" s="54">
        <v>25</v>
      </c>
    </row>
    <row r="40" spans="1:32" s="55" customFormat="1" ht="12.75">
      <c r="A40" s="150" t="s">
        <v>113</v>
      </c>
      <c r="B40" s="25" t="s">
        <v>381</v>
      </c>
      <c r="C40" s="54" t="s">
        <v>155</v>
      </c>
      <c r="D40" s="25" t="s">
        <v>402</v>
      </c>
      <c r="E40" s="26">
        <v>43</v>
      </c>
      <c r="F40" s="145"/>
      <c r="G40" s="76">
        <f t="shared" si="2"/>
        <v>23</v>
      </c>
      <c r="H40" s="44">
        <f t="shared" si="3"/>
        <v>4</v>
      </c>
      <c r="I40" s="145"/>
      <c r="J40" s="155"/>
      <c r="K40" s="145"/>
      <c r="L40" s="156"/>
      <c r="M40" s="145"/>
      <c r="N40" s="93"/>
      <c r="O40" s="156"/>
      <c r="P40" s="155"/>
      <c r="Q40" s="75"/>
      <c r="R40" s="42">
        <v>0</v>
      </c>
      <c r="S40" s="68"/>
      <c r="T40" s="26">
        <v>15</v>
      </c>
      <c r="U40" s="68"/>
      <c r="V40" s="42">
        <v>3</v>
      </c>
      <c r="W40" s="68"/>
      <c r="X40" s="54"/>
      <c r="Y40" s="68"/>
      <c r="Z40" s="54">
        <v>5</v>
      </c>
      <c r="AA40" s="68"/>
      <c r="AB40" s="68"/>
      <c r="AC40" s="68"/>
      <c r="AD40" s="68"/>
      <c r="AE40" s="68"/>
      <c r="AF40" s="68"/>
    </row>
    <row r="41" spans="1:33" s="55" customFormat="1" ht="12.75">
      <c r="A41" s="150" t="s">
        <v>115</v>
      </c>
      <c r="B41" s="25" t="s">
        <v>343</v>
      </c>
      <c r="C41" s="54"/>
      <c r="D41" s="25" t="s">
        <v>84</v>
      </c>
      <c r="E41" s="26" t="s">
        <v>337</v>
      </c>
      <c r="F41" s="26"/>
      <c r="G41" s="76">
        <f t="shared" si="2"/>
        <v>22</v>
      </c>
      <c r="H41" s="44">
        <f t="shared" si="3"/>
        <v>2</v>
      </c>
      <c r="I41" s="26"/>
      <c r="J41" s="26">
        <v>10</v>
      </c>
      <c r="K41" s="26"/>
      <c r="L41" s="42"/>
      <c r="M41" s="26"/>
      <c r="N41" s="42"/>
      <c r="O41" s="26"/>
      <c r="P41" s="26">
        <v>12</v>
      </c>
      <c r="Q41" s="26"/>
      <c r="R41" s="42"/>
      <c r="S41" s="68"/>
      <c r="T41" s="26"/>
      <c r="U41" s="68"/>
      <c r="V41" s="42"/>
      <c r="W41" s="68"/>
      <c r="X41" s="54"/>
      <c r="Y41" s="68"/>
      <c r="Z41" s="54"/>
      <c r="AA41" s="68"/>
      <c r="AB41" s="54"/>
      <c r="AC41" s="68"/>
      <c r="AD41" s="54"/>
      <c r="AE41" s="68"/>
      <c r="AF41" s="54"/>
      <c r="AG41" s="68"/>
    </row>
    <row r="42" spans="1:33" s="55" customFormat="1" ht="12.75">
      <c r="A42" s="150" t="s">
        <v>116</v>
      </c>
      <c r="B42" s="56" t="s">
        <v>27</v>
      </c>
      <c r="C42" s="75"/>
      <c r="D42" s="25" t="s">
        <v>28</v>
      </c>
      <c r="E42" s="26">
        <v>134</v>
      </c>
      <c r="F42" s="26"/>
      <c r="G42" s="76">
        <f t="shared" si="2"/>
        <v>21</v>
      </c>
      <c r="H42" s="44">
        <f t="shared" si="3"/>
        <v>3</v>
      </c>
      <c r="I42" s="26"/>
      <c r="J42" s="26"/>
      <c r="K42" s="26"/>
      <c r="L42" s="42">
        <v>8</v>
      </c>
      <c r="M42" s="26"/>
      <c r="N42" s="42">
        <v>7</v>
      </c>
      <c r="O42" s="26"/>
      <c r="P42" s="26"/>
      <c r="Q42" s="26"/>
      <c r="R42" s="42"/>
      <c r="S42" s="68"/>
      <c r="T42" s="26"/>
      <c r="U42" s="68"/>
      <c r="V42" s="42">
        <v>6</v>
      </c>
      <c r="W42" s="68"/>
      <c r="X42" s="54"/>
      <c r="Y42" s="68"/>
      <c r="Z42" s="54"/>
      <c r="AA42" s="68"/>
      <c r="AB42" s="54"/>
      <c r="AC42" s="68"/>
      <c r="AD42" s="54"/>
      <c r="AE42" s="68"/>
      <c r="AF42" s="54"/>
      <c r="AG42" s="68"/>
    </row>
    <row r="43" spans="1:33" s="88" customFormat="1" ht="12.75">
      <c r="A43" s="86" t="s">
        <v>117</v>
      </c>
      <c r="B43" s="89" t="s">
        <v>139</v>
      </c>
      <c r="C43" s="86"/>
      <c r="D43" s="89" t="s">
        <v>33</v>
      </c>
      <c r="E43" s="90">
        <v>158</v>
      </c>
      <c r="F43" s="90"/>
      <c r="G43" s="124">
        <f t="shared" si="2"/>
        <v>21</v>
      </c>
      <c r="H43" s="125">
        <f t="shared" si="3"/>
        <v>2</v>
      </c>
      <c r="I43" s="90"/>
      <c r="J43" s="90"/>
      <c r="K43" s="90"/>
      <c r="L43" s="126">
        <v>13</v>
      </c>
      <c r="M43" s="90"/>
      <c r="N43" s="126">
        <v>8</v>
      </c>
      <c r="O43" s="90"/>
      <c r="P43" s="90"/>
      <c r="Q43" s="90"/>
      <c r="R43" s="126"/>
      <c r="S43" s="70"/>
      <c r="T43" s="90"/>
      <c r="U43" s="70"/>
      <c r="V43" s="126"/>
      <c r="W43" s="70"/>
      <c r="X43" s="86"/>
      <c r="Y43" s="70"/>
      <c r="Z43" s="86"/>
      <c r="AA43" s="70"/>
      <c r="AB43" s="86"/>
      <c r="AC43" s="70"/>
      <c r="AD43" s="86"/>
      <c r="AE43" s="70"/>
      <c r="AF43" s="86"/>
      <c r="AG43" s="70"/>
    </row>
    <row r="44" spans="1:32" s="55" customFormat="1" ht="12.75">
      <c r="A44" s="150" t="s">
        <v>487</v>
      </c>
      <c r="B44" s="25" t="s">
        <v>432</v>
      </c>
      <c r="C44" s="54"/>
      <c r="D44" s="25" t="s">
        <v>32</v>
      </c>
      <c r="E44" s="26">
        <v>85</v>
      </c>
      <c r="F44" s="26"/>
      <c r="G44" s="76">
        <f t="shared" si="2"/>
        <v>20</v>
      </c>
      <c r="H44" s="44">
        <f t="shared" si="3"/>
        <v>1</v>
      </c>
      <c r="I44" s="26"/>
      <c r="J44" s="26"/>
      <c r="K44" s="26"/>
      <c r="L44" s="42"/>
      <c r="M44" s="26"/>
      <c r="N44" s="42"/>
      <c r="O44" s="26"/>
      <c r="P44" s="26"/>
      <c r="Q44" s="26"/>
      <c r="R44" s="42"/>
      <c r="S44" s="26"/>
      <c r="T44" s="26">
        <v>20</v>
      </c>
      <c r="U44" s="68"/>
      <c r="V44" s="42"/>
      <c r="W44" s="68"/>
      <c r="X44" s="54"/>
      <c r="Y44" s="68"/>
      <c r="Z44" s="54"/>
      <c r="AA44" s="68"/>
      <c r="AB44" s="68"/>
      <c r="AC44" s="68"/>
      <c r="AD44" s="68"/>
      <c r="AE44" s="68"/>
      <c r="AF44" s="68"/>
    </row>
    <row r="45" spans="1:33" s="55" customFormat="1" ht="12.75">
      <c r="A45" s="150"/>
      <c r="B45" s="68" t="s">
        <v>89</v>
      </c>
      <c r="C45" s="54"/>
      <c r="D45" s="68" t="s">
        <v>30</v>
      </c>
      <c r="E45" s="54">
        <v>102</v>
      </c>
      <c r="F45" s="54"/>
      <c r="G45" s="76">
        <f t="shared" si="2"/>
        <v>20</v>
      </c>
      <c r="H45" s="44">
        <f t="shared" si="3"/>
        <v>1</v>
      </c>
      <c r="I45" s="54"/>
      <c r="J45" s="26"/>
      <c r="K45" s="54"/>
      <c r="L45" s="42"/>
      <c r="M45" s="54"/>
      <c r="N45" s="42"/>
      <c r="O45" s="68"/>
      <c r="P45" s="26">
        <v>20</v>
      </c>
      <c r="Q45" s="68"/>
      <c r="R45" s="42"/>
      <c r="S45" s="68"/>
      <c r="T45" s="26"/>
      <c r="U45" s="68"/>
      <c r="V45" s="42"/>
      <c r="W45" s="68"/>
      <c r="X45" s="54"/>
      <c r="Y45" s="68"/>
      <c r="Z45" s="54"/>
      <c r="AA45" s="68"/>
      <c r="AB45" s="54"/>
      <c r="AC45" s="68"/>
      <c r="AD45" s="54"/>
      <c r="AE45" s="68"/>
      <c r="AF45" s="54"/>
      <c r="AG45" s="68"/>
    </row>
    <row r="46" spans="1:33" s="55" customFormat="1" ht="12.75">
      <c r="A46" s="150" t="s">
        <v>475</v>
      </c>
      <c r="B46" s="68" t="s">
        <v>145</v>
      </c>
      <c r="C46" s="54"/>
      <c r="D46" s="68" t="s">
        <v>18</v>
      </c>
      <c r="E46" s="54">
        <v>96</v>
      </c>
      <c r="F46" s="54"/>
      <c r="G46" s="76">
        <f t="shared" si="2"/>
        <v>18.5</v>
      </c>
      <c r="H46" s="44">
        <f t="shared" si="3"/>
        <v>2</v>
      </c>
      <c r="I46" s="54"/>
      <c r="J46" s="26"/>
      <c r="K46" s="54"/>
      <c r="L46" s="42"/>
      <c r="M46" s="54"/>
      <c r="N46" s="42"/>
      <c r="O46" s="68"/>
      <c r="P46" s="26">
        <v>6</v>
      </c>
      <c r="Q46" s="26"/>
      <c r="R46" s="42">
        <v>12.5</v>
      </c>
      <c r="S46" s="26"/>
      <c r="T46" s="26"/>
      <c r="U46" s="68"/>
      <c r="V46" s="42"/>
      <c r="W46" s="68"/>
      <c r="X46" s="54"/>
      <c r="Y46" s="68"/>
      <c r="Z46" s="54"/>
      <c r="AA46" s="68"/>
      <c r="AB46" s="54"/>
      <c r="AC46" s="68"/>
      <c r="AD46" s="54"/>
      <c r="AE46" s="68"/>
      <c r="AF46" s="54"/>
      <c r="AG46" s="68"/>
    </row>
    <row r="47" spans="1:33" s="55" customFormat="1" ht="12.75">
      <c r="A47" s="150" t="s">
        <v>382</v>
      </c>
      <c r="B47" s="25" t="s">
        <v>38</v>
      </c>
      <c r="C47" s="54"/>
      <c r="D47" s="25" t="s">
        <v>18</v>
      </c>
      <c r="E47" s="26">
        <v>184</v>
      </c>
      <c r="F47" s="26"/>
      <c r="G47" s="76">
        <f t="shared" si="2"/>
        <v>17.5</v>
      </c>
      <c r="H47" s="44">
        <f t="shared" si="3"/>
        <v>1</v>
      </c>
      <c r="I47" s="26"/>
      <c r="J47" s="26"/>
      <c r="K47" s="26"/>
      <c r="L47" s="42">
        <v>17.5</v>
      </c>
      <c r="M47" s="26"/>
      <c r="N47" s="42"/>
      <c r="O47" s="26"/>
      <c r="P47" s="26"/>
      <c r="Q47" s="26"/>
      <c r="R47" s="42"/>
      <c r="S47" s="26"/>
      <c r="T47" s="26"/>
      <c r="U47" s="26"/>
      <c r="V47" s="42"/>
      <c r="W47" s="26"/>
      <c r="X47" s="54"/>
      <c r="Y47" s="68"/>
      <c r="Z47" s="54"/>
      <c r="AA47" s="68"/>
      <c r="AB47" s="54"/>
      <c r="AC47" s="68"/>
      <c r="AD47" s="54"/>
      <c r="AE47" s="68"/>
      <c r="AF47" s="54"/>
      <c r="AG47" s="68"/>
    </row>
    <row r="48" spans="1:33" s="55" customFormat="1" ht="12.75">
      <c r="A48" s="150" t="s">
        <v>233</v>
      </c>
      <c r="B48" s="56" t="s">
        <v>126</v>
      </c>
      <c r="C48" s="75"/>
      <c r="D48" s="79" t="s">
        <v>22</v>
      </c>
      <c r="E48" s="57">
        <v>142</v>
      </c>
      <c r="F48" s="57"/>
      <c r="G48" s="76">
        <f t="shared" si="2"/>
        <v>16.5</v>
      </c>
      <c r="H48" s="44">
        <f t="shared" si="3"/>
        <v>2</v>
      </c>
      <c r="I48" s="57"/>
      <c r="J48" s="57"/>
      <c r="K48" s="57"/>
      <c r="L48" s="42">
        <v>10.5</v>
      </c>
      <c r="M48" s="68"/>
      <c r="N48" s="93"/>
      <c r="O48" s="54"/>
      <c r="P48" s="26"/>
      <c r="Q48" s="68"/>
      <c r="R48" s="42"/>
      <c r="S48" s="68"/>
      <c r="T48" s="26"/>
      <c r="U48" s="68"/>
      <c r="V48" s="42">
        <v>6</v>
      </c>
      <c r="W48" s="68"/>
      <c r="X48" s="54"/>
      <c r="Y48" s="68"/>
      <c r="Z48" s="54"/>
      <c r="AA48" s="68"/>
      <c r="AB48" s="54"/>
      <c r="AC48" s="68"/>
      <c r="AD48" s="54"/>
      <c r="AE48" s="68"/>
      <c r="AF48" s="54"/>
      <c r="AG48" s="68"/>
    </row>
    <row r="49" spans="1:33" s="55" customFormat="1" ht="12.75">
      <c r="A49" s="150" t="s">
        <v>442</v>
      </c>
      <c r="B49" s="25" t="s">
        <v>379</v>
      </c>
      <c r="C49" s="54" t="s">
        <v>155</v>
      </c>
      <c r="D49" s="25" t="s">
        <v>402</v>
      </c>
      <c r="E49" s="26" t="s">
        <v>337</v>
      </c>
      <c r="F49" s="26"/>
      <c r="G49" s="76">
        <f t="shared" si="2"/>
        <v>15</v>
      </c>
      <c r="H49" s="44">
        <f t="shared" si="3"/>
        <v>4</v>
      </c>
      <c r="I49" s="26"/>
      <c r="J49" s="26">
        <v>0</v>
      </c>
      <c r="K49" s="26"/>
      <c r="L49" s="42"/>
      <c r="M49" s="26"/>
      <c r="N49" s="42"/>
      <c r="O49" s="26"/>
      <c r="P49" s="26"/>
      <c r="Q49" s="68"/>
      <c r="R49" s="42">
        <v>15</v>
      </c>
      <c r="S49" s="68"/>
      <c r="T49" s="26">
        <v>0</v>
      </c>
      <c r="U49" s="68"/>
      <c r="V49" s="42"/>
      <c r="W49" s="68"/>
      <c r="X49" s="54"/>
      <c r="Y49" s="68"/>
      <c r="Z49" s="54">
        <v>0</v>
      </c>
      <c r="AA49" s="68"/>
      <c r="AB49" s="54"/>
      <c r="AC49" s="68"/>
      <c r="AD49" s="54"/>
      <c r="AE49" s="68"/>
      <c r="AF49" s="54"/>
      <c r="AG49" s="68"/>
    </row>
    <row r="50" spans="1:26" s="55" customFormat="1" ht="12.75">
      <c r="A50" s="150" t="s">
        <v>234</v>
      </c>
      <c r="B50" s="25" t="s">
        <v>470</v>
      </c>
      <c r="C50" s="54" t="s">
        <v>155</v>
      </c>
      <c r="D50" s="25" t="s">
        <v>22</v>
      </c>
      <c r="E50" s="26">
        <v>47</v>
      </c>
      <c r="F50" s="26"/>
      <c r="G50" s="76">
        <f t="shared" si="2"/>
        <v>15</v>
      </c>
      <c r="H50" s="44">
        <f t="shared" si="3"/>
        <v>1</v>
      </c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54">
        <v>15</v>
      </c>
      <c r="Z50" s="165"/>
    </row>
    <row r="51" spans="1:33" s="55" customFormat="1" ht="12.75">
      <c r="A51" s="150" t="s">
        <v>235</v>
      </c>
      <c r="B51" s="56" t="s">
        <v>185</v>
      </c>
      <c r="C51" s="75"/>
      <c r="D51" s="56" t="s">
        <v>22</v>
      </c>
      <c r="E51" s="57">
        <v>165</v>
      </c>
      <c r="F51" s="57"/>
      <c r="G51" s="76">
        <f t="shared" si="2"/>
        <v>14.5</v>
      </c>
      <c r="H51" s="44">
        <f t="shared" si="3"/>
        <v>2</v>
      </c>
      <c r="I51" s="57"/>
      <c r="J51" s="57"/>
      <c r="K51" s="57"/>
      <c r="L51" s="42">
        <v>9</v>
      </c>
      <c r="M51" s="26"/>
      <c r="N51" s="42"/>
      <c r="O51" s="26"/>
      <c r="P51" s="26"/>
      <c r="Q51" s="26"/>
      <c r="R51" s="42"/>
      <c r="S51" s="26"/>
      <c r="T51" s="26"/>
      <c r="U51" s="26"/>
      <c r="V51" s="42">
        <v>5.5</v>
      </c>
      <c r="W51" s="68"/>
      <c r="X51" s="54"/>
      <c r="Y51" s="68"/>
      <c r="Z51" s="54"/>
      <c r="AA51" s="68"/>
      <c r="AB51" s="54"/>
      <c r="AC51" s="68"/>
      <c r="AD51" s="54"/>
      <c r="AE51" s="68"/>
      <c r="AF51" s="54"/>
      <c r="AG51" s="68"/>
    </row>
    <row r="52" spans="1:33" s="55" customFormat="1" ht="12.75">
      <c r="A52" s="150" t="s">
        <v>236</v>
      </c>
      <c r="B52" s="56" t="s">
        <v>151</v>
      </c>
      <c r="C52" s="75"/>
      <c r="D52" s="56" t="s">
        <v>24</v>
      </c>
      <c r="E52" s="57">
        <v>176</v>
      </c>
      <c r="F52" s="57"/>
      <c r="G52" s="76">
        <f t="shared" si="2"/>
        <v>14.5</v>
      </c>
      <c r="H52" s="44">
        <f t="shared" si="3"/>
        <v>1</v>
      </c>
      <c r="I52" s="57"/>
      <c r="J52" s="57"/>
      <c r="K52" s="57"/>
      <c r="L52" s="42">
        <v>14.5</v>
      </c>
      <c r="M52" s="26"/>
      <c r="N52" s="42"/>
      <c r="O52" s="26"/>
      <c r="P52" s="26"/>
      <c r="Q52" s="26"/>
      <c r="R52" s="42"/>
      <c r="S52" s="26"/>
      <c r="T52" s="26"/>
      <c r="U52" s="26"/>
      <c r="V52" s="42"/>
      <c r="W52" s="26"/>
      <c r="X52" s="54"/>
      <c r="Y52" s="68"/>
      <c r="Z52" s="54"/>
      <c r="AA52" s="68"/>
      <c r="AB52" s="54"/>
      <c r="AC52" s="68"/>
      <c r="AD52" s="54"/>
      <c r="AE52" s="68"/>
      <c r="AF52" s="54"/>
      <c r="AG52" s="68"/>
    </row>
    <row r="53" spans="1:33" s="55" customFormat="1" ht="12.75">
      <c r="A53" s="150" t="s">
        <v>237</v>
      </c>
      <c r="B53" s="56" t="s">
        <v>124</v>
      </c>
      <c r="C53" s="75"/>
      <c r="D53" s="56" t="s">
        <v>22</v>
      </c>
      <c r="E53" s="57">
        <v>146</v>
      </c>
      <c r="F53" s="57"/>
      <c r="G53" s="76">
        <f t="shared" si="2"/>
        <v>14</v>
      </c>
      <c r="H53" s="44">
        <f t="shared" si="3"/>
        <v>2</v>
      </c>
      <c r="I53" s="57"/>
      <c r="J53" s="57"/>
      <c r="K53" s="57"/>
      <c r="L53" s="42">
        <v>8</v>
      </c>
      <c r="M53" s="68"/>
      <c r="N53" s="93"/>
      <c r="O53" s="54"/>
      <c r="P53" s="26"/>
      <c r="Q53" s="68"/>
      <c r="R53" s="42"/>
      <c r="S53" s="68"/>
      <c r="T53" s="26"/>
      <c r="U53" s="68"/>
      <c r="V53" s="42">
        <v>6</v>
      </c>
      <c r="W53" s="68"/>
      <c r="X53" s="54"/>
      <c r="Y53" s="68"/>
      <c r="Z53" s="54"/>
      <c r="AA53" s="68"/>
      <c r="AB53" s="54"/>
      <c r="AC53" s="68"/>
      <c r="AD53" s="54"/>
      <c r="AE53" s="68"/>
      <c r="AF53" s="54"/>
      <c r="AG53" s="68"/>
    </row>
    <row r="54" spans="1:33" s="55" customFormat="1" ht="12.75">
      <c r="A54" s="150" t="s">
        <v>238</v>
      </c>
      <c r="B54" s="25" t="s">
        <v>26</v>
      </c>
      <c r="C54" s="54"/>
      <c r="D54" s="25" t="s">
        <v>22</v>
      </c>
      <c r="E54" s="26">
        <v>137</v>
      </c>
      <c r="F54" s="26"/>
      <c r="G54" s="76">
        <f t="shared" si="2"/>
        <v>13</v>
      </c>
      <c r="H54" s="44">
        <f t="shared" si="3"/>
        <v>2</v>
      </c>
      <c r="I54" s="26"/>
      <c r="J54" s="26"/>
      <c r="K54" s="26"/>
      <c r="L54" s="42">
        <v>7</v>
      </c>
      <c r="M54" s="26"/>
      <c r="N54" s="42"/>
      <c r="O54" s="26"/>
      <c r="P54" s="26"/>
      <c r="Q54" s="26"/>
      <c r="R54" s="42"/>
      <c r="S54" s="26"/>
      <c r="T54" s="26"/>
      <c r="U54" s="26"/>
      <c r="V54" s="42">
        <v>6</v>
      </c>
      <c r="W54" s="26"/>
      <c r="X54" s="54"/>
      <c r="Y54" s="68"/>
      <c r="Z54" s="54"/>
      <c r="AA54" s="68"/>
      <c r="AB54" s="54"/>
      <c r="AC54" s="68"/>
      <c r="AD54" s="54"/>
      <c r="AE54" s="68"/>
      <c r="AF54" s="54"/>
      <c r="AG54" s="68"/>
    </row>
    <row r="55" spans="1:33" s="55" customFormat="1" ht="12.75">
      <c r="A55" s="150" t="s">
        <v>239</v>
      </c>
      <c r="B55" s="25" t="s">
        <v>125</v>
      </c>
      <c r="C55" s="54"/>
      <c r="D55" s="25" t="s">
        <v>22</v>
      </c>
      <c r="E55" s="26">
        <v>98</v>
      </c>
      <c r="F55" s="26"/>
      <c r="G55" s="76">
        <f t="shared" si="2"/>
        <v>10</v>
      </c>
      <c r="H55" s="44">
        <f t="shared" si="3"/>
        <v>2</v>
      </c>
      <c r="I55" s="26"/>
      <c r="J55" s="26"/>
      <c r="K55" s="26"/>
      <c r="L55" s="42">
        <v>5.5</v>
      </c>
      <c r="M55" s="26"/>
      <c r="N55" s="42"/>
      <c r="O55" s="54"/>
      <c r="P55" s="26"/>
      <c r="Q55" s="68"/>
      <c r="R55" s="42"/>
      <c r="S55" s="68"/>
      <c r="T55" s="26"/>
      <c r="U55" s="68"/>
      <c r="V55" s="42">
        <v>4.5</v>
      </c>
      <c r="W55" s="68"/>
      <c r="X55" s="54"/>
      <c r="Y55" s="68"/>
      <c r="Z55" s="54"/>
      <c r="AA55" s="68"/>
      <c r="AB55" s="54"/>
      <c r="AC55" s="68"/>
      <c r="AD55" s="54"/>
      <c r="AE55" s="68"/>
      <c r="AF55" s="54"/>
      <c r="AG55" s="68"/>
    </row>
    <row r="56" spans="1:33" s="55" customFormat="1" ht="12.75">
      <c r="A56" s="150" t="s">
        <v>240</v>
      </c>
      <c r="B56" s="25" t="s">
        <v>342</v>
      </c>
      <c r="C56" s="54"/>
      <c r="D56" s="25" t="s">
        <v>84</v>
      </c>
      <c r="E56" s="26" t="s">
        <v>337</v>
      </c>
      <c r="F56" s="26"/>
      <c r="G56" s="76">
        <f t="shared" si="2"/>
        <v>10</v>
      </c>
      <c r="H56" s="44">
        <f t="shared" si="3"/>
        <v>1</v>
      </c>
      <c r="I56" s="26"/>
      <c r="J56" s="26">
        <v>10</v>
      </c>
      <c r="K56" s="26"/>
      <c r="L56" s="42"/>
      <c r="M56" s="26"/>
      <c r="N56" s="42"/>
      <c r="O56" s="26"/>
      <c r="P56" s="26"/>
      <c r="Q56" s="26"/>
      <c r="R56" s="42"/>
      <c r="S56" s="26"/>
      <c r="T56" s="26"/>
      <c r="U56" s="26"/>
      <c r="V56" s="42"/>
      <c r="W56" s="26"/>
      <c r="X56" s="54"/>
      <c r="Y56" s="68"/>
      <c r="Z56" s="54"/>
      <c r="AA56" s="68"/>
      <c r="AB56" s="54"/>
      <c r="AC56" s="68"/>
      <c r="AD56" s="54"/>
      <c r="AE56" s="68"/>
      <c r="AF56" s="54"/>
      <c r="AG56" s="68"/>
    </row>
    <row r="57" spans="1:33" s="55" customFormat="1" ht="12.75">
      <c r="A57" s="150" t="s">
        <v>241</v>
      </c>
      <c r="B57" s="56" t="s">
        <v>351</v>
      </c>
      <c r="C57" s="54" t="s">
        <v>155</v>
      </c>
      <c r="D57" s="68" t="s">
        <v>22</v>
      </c>
      <c r="E57" s="54" t="s">
        <v>337</v>
      </c>
      <c r="F57" s="54"/>
      <c r="G57" s="76">
        <f t="shared" si="2"/>
        <v>9</v>
      </c>
      <c r="H57" s="44">
        <f t="shared" si="3"/>
        <v>3</v>
      </c>
      <c r="I57" s="54"/>
      <c r="J57" s="26"/>
      <c r="K57" s="54"/>
      <c r="L57" s="42">
        <v>2</v>
      </c>
      <c r="M57" s="26"/>
      <c r="N57" s="42"/>
      <c r="O57" s="26"/>
      <c r="P57" s="26"/>
      <c r="Q57" s="26"/>
      <c r="R57" s="42"/>
      <c r="S57" s="26"/>
      <c r="T57" s="26"/>
      <c r="U57" s="26"/>
      <c r="V57" s="42">
        <v>2</v>
      </c>
      <c r="W57" s="68"/>
      <c r="X57" s="54">
        <v>5</v>
      </c>
      <c r="Y57" s="68"/>
      <c r="Z57" s="54"/>
      <c r="AA57" s="68"/>
      <c r="AB57" s="54"/>
      <c r="AC57" s="68"/>
      <c r="AD57" s="54"/>
      <c r="AE57" s="68"/>
      <c r="AF57" s="54"/>
      <c r="AG57" s="68"/>
    </row>
    <row r="58" spans="1:33" s="55" customFormat="1" ht="12.75">
      <c r="A58" s="150" t="s">
        <v>257</v>
      </c>
      <c r="B58" s="56" t="s">
        <v>348</v>
      </c>
      <c r="C58" s="54"/>
      <c r="D58" s="68" t="s">
        <v>22</v>
      </c>
      <c r="E58" s="54" t="s">
        <v>337</v>
      </c>
      <c r="F58" s="54"/>
      <c r="G58" s="76">
        <f t="shared" si="2"/>
        <v>9</v>
      </c>
      <c r="H58" s="44">
        <f t="shared" si="3"/>
        <v>1</v>
      </c>
      <c r="I58" s="54"/>
      <c r="J58" s="26"/>
      <c r="K58" s="54"/>
      <c r="L58" s="42">
        <v>9</v>
      </c>
      <c r="M58" s="26"/>
      <c r="N58" s="42"/>
      <c r="O58" s="26"/>
      <c r="P58" s="26"/>
      <c r="Q58" s="26"/>
      <c r="R58" s="42"/>
      <c r="S58" s="26"/>
      <c r="T58" s="26"/>
      <c r="U58" s="26"/>
      <c r="V58" s="154"/>
      <c r="W58" s="26"/>
      <c r="X58" s="26"/>
      <c r="Y58" s="26"/>
      <c r="Z58" s="26"/>
      <c r="AA58" s="26"/>
      <c r="AB58" s="54"/>
      <c r="AC58" s="68"/>
      <c r="AD58" s="54"/>
      <c r="AE58" s="68"/>
      <c r="AF58" s="54"/>
      <c r="AG58" s="68"/>
    </row>
    <row r="59" spans="1:33" s="55" customFormat="1" ht="12.75">
      <c r="A59" s="150"/>
      <c r="B59" s="25" t="s">
        <v>289</v>
      </c>
      <c r="C59" s="54"/>
      <c r="D59" s="25" t="s">
        <v>33</v>
      </c>
      <c r="E59" s="26">
        <v>172</v>
      </c>
      <c r="F59" s="26"/>
      <c r="G59" s="76">
        <f t="shared" si="2"/>
        <v>9</v>
      </c>
      <c r="H59" s="44">
        <f t="shared" si="3"/>
        <v>1</v>
      </c>
      <c r="I59" s="26"/>
      <c r="J59" s="26"/>
      <c r="K59" s="26"/>
      <c r="L59" s="42"/>
      <c r="M59" s="68"/>
      <c r="N59" s="42">
        <v>9</v>
      </c>
      <c r="O59" s="54"/>
      <c r="P59" s="26"/>
      <c r="Q59" s="68"/>
      <c r="R59" s="42"/>
      <c r="S59" s="68"/>
      <c r="T59" s="26"/>
      <c r="U59" s="68"/>
      <c r="V59" s="42"/>
      <c r="W59" s="68"/>
      <c r="X59" s="54"/>
      <c r="Y59" s="68"/>
      <c r="Z59" s="54"/>
      <c r="AA59" s="68"/>
      <c r="AB59" s="54"/>
      <c r="AC59" s="68"/>
      <c r="AD59" s="54"/>
      <c r="AE59" s="68"/>
      <c r="AF59" s="54"/>
      <c r="AG59" s="68"/>
    </row>
    <row r="60" spans="1:32" s="55" customFormat="1" ht="12.75">
      <c r="A60" s="150" t="s">
        <v>454</v>
      </c>
      <c r="B60" s="25" t="s">
        <v>41</v>
      </c>
      <c r="C60" s="54"/>
      <c r="D60" s="25" t="s">
        <v>64</v>
      </c>
      <c r="E60" s="26">
        <v>143</v>
      </c>
      <c r="F60" s="26"/>
      <c r="G60" s="76">
        <f t="shared" si="2"/>
        <v>8.5</v>
      </c>
      <c r="H60" s="44">
        <f t="shared" si="3"/>
        <v>1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54">
        <v>8.5</v>
      </c>
      <c r="W60" s="68"/>
      <c r="X60" s="54"/>
      <c r="Y60" s="68"/>
      <c r="Z60" s="54"/>
      <c r="AA60" s="68"/>
      <c r="AB60" s="68"/>
      <c r="AC60" s="68"/>
      <c r="AD60" s="68"/>
      <c r="AE60" s="68"/>
      <c r="AF60" s="68"/>
    </row>
    <row r="61" spans="1:33" s="55" customFormat="1" ht="12.75">
      <c r="A61" s="150"/>
      <c r="B61" s="56" t="s">
        <v>142</v>
      </c>
      <c r="C61" s="75"/>
      <c r="D61" s="56" t="s">
        <v>33</v>
      </c>
      <c r="E61" s="57">
        <v>130</v>
      </c>
      <c r="F61" s="57"/>
      <c r="G61" s="76">
        <f t="shared" si="2"/>
        <v>8.5</v>
      </c>
      <c r="H61" s="44">
        <f t="shared" si="3"/>
        <v>1</v>
      </c>
      <c r="I61" s="57"/>
      <c r="J61" s="57"/>
      <c r="K61" s="57"/>
      <c r="L61" s="42">
        <v>8.5</v>
      </c>
      <c r="M61" s="26"/>
      <c r="N61" s="42"/>
      <c r="O61" s="26"/>
      <c r="P61" s="26"/>
      <c r="Q61" s="26"/>
      <c r="R61" s="42"/>
      <c r="S61" s="26"/>
      <c r="T61" s="26"/>
      <c r="U61" s="26"/>
      <c r="V61" s="42"/>
      <c r="W61" s="26"/>
      <c r="X61" s="54"/>
      <c r="Y61" s="68"/>
      <c r="Z61" s="54"/>
      <c r="AA61" s="68"/>
      <c r="AB61" s="54"/>
      <c r="AC61" s="68"/>
      <c r="AD61" s="54"/>
      <c r="AE61" s="68"/>
      <c r="AF61" s="54"/>
      <c r="AG61" s="68"/>
    </row>
    <row r="62" spans="1:33" s="55" customFormat="1" ht="12.75">
      <c r="A62" s="150" t="s">
        <v>272</v>
      </c>
      <c r="B62" s="56" t="s">
        <v>152</v>
      </c>
      <c r="C62" s="75"/>
      <c r="D62" s="56" t="s">
        <v>22</v>
      </c>
      <c r="E62" s="57">
        <v>165</v>
      </c>
      <c r="F62" s="57"/>
      <c r="G62" s="76">
        <f t="shared" si="2"/>
        <v>8</v>
      </c>
      <c r="H62" s="44">
        <f t="shared" si="3"/>
        <v>1</v>
      </c>
      <c r="I62" s="57"/>
      <c r="J62" s="57"/>
      <c r="K62" s="57"/>
      <c r="L62" s="93"/>
      <c r="M62" s="68"/>
      <c r="N62" s="42">
        <v>8</v>
      </c>
      <c r="O62" s="54"/>
      <c r="P62" s="26"/>
      <c r="Q62" s="68"/>
      <c r="R62" s="42"/>
      <c r="S62" s="68"/>
      <c r="T62" s="26"/>
      <c r="U62" s="68"/>
      <c r="V62" s="42"/>
      <c r="W62" s="68"/>
      <c r="X62" s="54"/>
      <c r="Y62" s="68"/>
      <c r="Z62" s="54"/>
      <c r="AA62" s="68"/>
      <c r="AB62" s="54"/>
      <c r="AC62" s="68"/>
      <c r="AD62" s="54"/>
      <c r="AE62" s="68"/>
      <c r="AF62" s="54"/>
      <c r="AG62" s="68"/>
    </row>
    <row r="63" spans="1:33" s="55" customFormat="1" ht="12.75">
      <c r="A63" s="150" t="s">
        <v>537</v>
      </c>
      <c r="B63" s="56" t="s">
        <v>128</v>
      </c>
      <c r="C63" s="54"/>
      <c r="D63" s="56" t="s">
        <v>24</v>
      </c>
      <c r="E63" s="57">
        <v>137</v>
      </c>
      <c r="F63" s="57"/>
      <c r="G63" s="76">
        <f t="shared" si="2"/>
        <v>7.5</v>
      </c>
      <c r="H63" s="44">
        <f t="shared" si="3"/>
        <v>1</v>
      </c>
      <c r="I63" s="57"/>
      <c r="J63" s="57"/>
      <c r="K63" s="57"/>
      <c r="L63" s="93"/>
      <c r="M63" s="68"/>
      <c r="N63" s="42">
        <v>7.5</v>
      </c>
      <c r="O63" s="26"/>
      <c r="P63" s="26"/>
      <c r="Q63" s="26"/>
      <c r="R63" s="42"/>
      <c r="S63" s="26"/>
      <c r="T63" s="26"/>
      <c r="U63" s="26"/>
      <c r="V63" s="42"/>
      <c r="W63" s="26"/>
      <c r="X63" s="54"/>
      <c r="Y63" s="68"/>
      <c r="Z63" s="54"/>
      <c r="AA63" s="68"/>
      <c r="AB63" s="54"/>
      <c r="AC63" s="68"/>
      <c r="AD63" s="54"/>
      <c r="AE63" s="68"/>
      <c r="AF63" s="54"/>
      <c r="AG63" s="68"/>
    </row>
    <row r="64" spans="1:33" s="55" customFormat="1" ht="12.75">
      <c r="A64" s="150"/>
      <c r="B64" s="56" t="s">
        <v>353</v>
      </c>
      <c r="C64" s="54"/>
      <c r="D64" s="56" t="s">
        <v>37</v>
      </c>
      <c r="E64" s="57">
        <v>160</v>
      </c>
      <c r="F64" s="57"/>
      <c r="G64" s="76">
        <f t="shared" si="2"/>
        <v>7.5</v>
      </c>
      <c r="H64" s="44">
        <f t="shared" si="3"/>
        <v>1</v>
      </c>
      <c r="I64" s="57"/>
      <c r="J64" s="57"/>
      <c r="K64" s="57"/>
      <c r="L64" s="93"/>
      <c r="M64" s="68"/>
      <c r="N64" s="42">
        <v>7.5</v>
      </c>
      <c r="O64" s="26"/>
      <c r="P64" s="26"/>
      <c r="Q64" s="26"/>
      <c r="R64" s="42"/>
      <c r="S64" s="26"/>
      <c r="T64" s="26"/>
      <c r="U64" s="26"/>
      <c r="V64" s="42"/>
      <c r="W64" s="68"/>
      <c r="X64" s="54"/>
      <c r="Y64" s="68"/>
      <c r="Z64" s="54"/>
      <c r="AA64" s="68"/>
      <c r="AB64" s="54"/>
      <c r="AC64" s="68"/>
      <c r="AD64" s="54"/>
      <c r="AE64" s="68"/>
      <c r="AF64" s="54"/>
      <c r="AG64" s="68"/>
    </row>
    <row r="65" spans="1:32" s="55" customFormat="1" ht="12.75">
      <c r="A65" s="150" t="s">
        <v>536</v>
      </c>
      <c r="B65" s="56" t="s">
        <v>160</v>
      </c>
      <c r="C65" s="75"/>
      <c r="D65" s="79" t="s">
        <v>30</v>
      </c>
      <c r="E65" s="57">
        <v>132</v>
      </c>
      <c r="F65" s="57"/>
      <c r="G65" s="76">
        <f t="shared" si="2"/>
        <v>7</v>
      </c>
      <c r="H65" s="44">
        <f t="shared" si="3"/>
        <v>1</v>
      </c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4">
        <v>7</v>
      </c>
      <c r="W65" s="68"/>
      <c r="X65" s="54"/>
      <c r="Y65" s="68"/>
      <c r="Z65" s="54"/>
      <c r="AA65" s="68"/>
      <c r="AB65" s="68"/>
      <c r="AC65" s="68"/>
      <c r="AD65" s="68"/>
      <c r="AE65" s="68"/>
      <c r="AF65" s="68"/>
    </row>
    <row r="66" spans="1:32" s="68" customFormat="1" ht="12.75">
      <c r="A66" s="150"/>
      <c r="B66" s="25" t="s">
        <v>354</v>
      </c>
      <c r="C66" s="54"/>
      <c r="D66" s="25" t="s">
        <v>24</v>
      </c>
      <c r="E66" s="26">
        <v>158</v>
      </c>
      <c r="F66" s="26"/>
      <c r="G66" s="76">
        <f t="shared" si="2"/>
        <v>7</v>
      </c>
      <c r="H66" s="44">
        <f t="shared" si="3"/>
        <v>1</v>
      </c>
      <c r="I66" s="26"/>
      <c r="J66" s="26"/>
      <c r="K66" s="26"/>
      <c r="L66" s="42"/>
      <c r="N66" s="42">
        <v>7</v>
      </c>
      <c r="O66" s="54"/>
      <c r="P66" s="26"/>
      <c r="Q66" s="54"/>
      <c r="R66" s="42"/>
      <c r="S66" s="54"/>
      <c r="T66" s="26"/>
      <c r="U66" s="54"/>
      <c r="V66" s="42"/>
      <c r="W66" s="54"/>
      <c r="X66" s="54"/>
      <c r="Y66" s="54"/>
      <c r="Z66" s="54"/>
      <c r="AA66" s="54"/>
      <c r="AB66" s="54"/>
      <c r="AC66" s="54"/>
      <c r="AD66" s="54"/>
      <c r="AE66" s="54"/>
      <c r="AF66" s="42"/>
    </row>
    <row r="67" spans="1:32" s="55" customFormat="1" ht="12.75">
      <c r="A67" s="150"/>
      <c r="B67" s="25" t="s">
        <v>164</v>
      </c>
      <c r="C67" s="54"/>
      <c r="D67" s="25" t="s">
        <v>30</v>
      </c>
      <c r="E67" s="26">
        <v>148</v>
      </c>
      <c r="F67" s="26"/>
      <c r="G67" s="76">
        <f t="shared" si="2"/>
        <v>7</v>
      </c>
      <c r="H67" s="44">
        <f t="shared" si="3"/>
        <v>1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54">
        <v>7</v>
      </c>
      <c r="W67" s="68"/>
      <c r="X67" s="54"/>
      <c r="Y67" s="68"/>
      <c r="Z67" s="54"/>
      <c r="AA67" s="68"/>
      <c r="AB67" s="68"/>
      <c r="AC67" s="68"/>
      <c r="AD67" s="68"/>
      <c r="AE67" s="68"/>
      <c r="AF67" s="68"/>
    </row>
    <row r="68" spans="1:32" s="55" customFormat="1" ht="12.75">
      <c r="A68" s="150" t="s">
        <v>244</v>
      </c>
      <c r="B68" s="56" t="s">
        <v>140</v>
      </c>
      <c r="C68" s="75"/>
      <c r="D68" s="56" t="s">
        <v>22</v>
      </c>
      <c r="E68" s="57">
        <v>122</v>
      </c>
      <c r="F68" s="57"/>
      <c r="G68" s="76">
        <f t="shared" si="2"/>
        <v>6.5</v>
      </c>
      <c r="H68" s="44">
        <f t="shared" si="3"/>
        <v>1</v>
      </c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4">
        <v>6.5</v>
      </c>
      <c r="W68" s="68"/>
      <c r="X68" s="54"/>
      <c r="Y68" s="68"/>
      <c r="Z68" s="54"/>
      <c r="AA68" s="68"/>
      <c r="AB68" s="68"/>
      <c r="AC68" s="68"/>
      <c r="AD68" s="68"/>
      <c r="AE68" s="68"/>
      <c r="AF68" s="68"/>
    </row>
    <row r="69" spans="1:33" s="55" customFormat="1" ht="12.75">
      <c r="A69" s="150" t="s">
        <v>256</v>
      </c>
      <c r="B69" s="25" t="s">
        <v>349</v>
      </c>
      <c r="C69" s="54"/>
      <c r="D69" s="25" t="s">
        <v>33</v>
      </c>
      <c r="E69" s="26">
        <v>146</v>
      </c>
      <c r="F69" s="26"/>
      <c r="G69" s="76">
        <f t="shared" si="2"/>
        <v>6</v>
      </c>
      <c r="H69" s="44">
        <f t="shared" si="3"/>
        <v>1</v>
      </c>
      <c r="I69" s="26"/>
      <c r="J69" s="26"/>
      <c r="K69" s="26"/>
      <c r="L69" s="42">
        <v>6</v>
      </c>
      <c r="M69" s="68"/>
      <c r="N69" s="93"/>
      <c r="O69" s="68"/>
      <c r="P69" s="151"/>
      <c r="Q69" s="68"/>
      <c r="R69" s="42"/>
      <c r="S69" s="68"/>
      <c r="T69" s="26"/>
      <c r="U69" s="68"/>
      <c r="V69" s="42"/>
      <c r="W69" s="68"/>
      <c r="X69" s="54"/>
      <c r="Y69" s="68"/>
      <c r="Z69" s="54"/>
      <c r="AA69" s="68"/>
      <c r="AB69" s="54"/>
      <c r="AC69" s="68"/>
      <c r="AD69" s="54"/>
      <c r="AE69" s="68"/>
      <c r="AF69" s="54"/>
      <c r="AG69" s="68"/>
    </row>
    <row r="70" spans="1:32" s="88" customFormat="1" ht="12.75">
      <c r="A70" s="86"/>
      <c r="B70" s="89" t="s">
        <v>306</v>
      </c>
      <c r="C70" s="86"/>
      <c r="D70" s="89" t="s">
        <v>22</v>
      </c>
      <c r="E70" s="90">
        <v>132</v>
      </c>
      <c r="F70" s="90"/>
      <c r="G70" s="124">
        <f aca="true" t="shared" si="4" ref="G70:G86">SUM(J70:AF70)</f>
        <v>6</v>
      </c>
      <c r="H70" s="125">
        <f aca="true" t="shared" si="5" ref="H70:H86">23-COUNTBLANK(J70:AF70)</f>
        <v>1</v>
      </c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86">
        <v>6</v>
      </c>
      <c r="W70" s="70"/>
      <c r="X70" s="86"/>
      <c r="Y70" s="70"/>
      <c r="Z70" s="86"/>
      <c r="AA70" s="70"/>
      <c r="AB70" s="70"/>
      <c r="AC70" s="70"/>
      <c r="AD70" s="70"/>
      <c r="AE70" s="70"/>
      <c r="AF70" s="70"/>
    </row>
    <row r="71" spans="1:33" s="55" customFormat="1" ht="12.75">
      <c r="A71" s="150" t="s">
        <v>491</v>
      </c>
      <c r="B71" s="56" t="s">
        <v>355</v>
      </c>
      <c r="C71" s="54"/>
      <c r="D71" s="25" t="s">
        <v>24</v>
      </c>
      <c r="E71" s="54" t="s">
        <v>337</v>
      </c>
      <c r="F71" s="54"/>
      <c r="G71" s="76">
        <f t="shared" si="4"/>
        <v>5.5</v>
      </c>
      <c r="H71" s="44">
        <f t="shared" si="5"/>
        <v>1</v>
      </c>
      <c r="I71" s="54"/>
      <c r="J71" s="26"/>
      <c r="K71" s="54"/>
      <c r="L71" s="42"/>
      <c r="M71" s="68"/>
      <c r="N71" s="42">
        <v>5.5</v>
      </c>
      <c r="O71" s="54"/>
      <c r="P71" s="26"/>
      <c r="Q71" s="68"/>
      <c r="R71" s="42"/>
      <c r="S71" s="68"/>
      <c r="T71" s="26"/>
      <c r="U71" s="68"/>
      <c r="V71" s="42"/>
      <c r="W71" s="68"/>
      <c r="X71" s="54"/>
      <c r="Y71" s="68"/>
      <c r="Z71" s="54"/>
      <c r="AA71" s="68"/>
      <c r="AB71" s="54"/>
      <c r="AC71" s="68"/>
      <c r="AD71" s="54"/>
      <c r="AE71" s="68"/>
      <c r="AF71" s="54"/>
      <c r="AG71" s="68"/>
    </row>
    <row r="72" spans="1:33" s="55" customFormat="1" ht="12.75">
      <c r="A72" s="150"/>
      <c r="B72" s="56" t="s">
        <v>356</v>
      </c>
      <c r="C72" s="54"/>
      <c r="D72" s="25" t="s">
        <v>24</v>
      </c>
      <c r="E72" s="26">
        <v>111</v>
      </c>
      <c r="F72" s="26"/>
      <c r="G72" s="76">
        <f t="shared" si="4"/>
        <v>5.5</v>
      </c>
      <c r="H72" s="44">
        <f t="shared" si="5"/>
        <v>1</v>
      </c>
      <c r="I72" s="26"/>
      <c r="J72" s="26"/>
      <c r="K72" s="26"/>
      <c r="L72" s="42"/>
      <c r="M72" s="68"/>
      <c r="N72" s="42">
        <v>5.5</v>
      </c>
      <c r="O72" s="26"/>
      <c r="P72" s="26"/>
      <c r="Q72" s="26"/>
      <c r="R72" s="42"/>
      <c r="S72" s="26"/>
      <c r="T72" s="26"/>
      <c r="U72" s="68"/>
      <c r="V72" s="42"/>
      <c r="W72" s="68"/>
      <c r="X72" s="54"/>
      <c r="Y72" s="68"/>
      <c r="Z72" s="54"/>
      <c r="AA72" s="68"/>
      <c r="AB72" s="54"/>
      <c r="AC72" s="68"/>
      <c r="AD72" s="54"/>
      <c r="AE72" s="68"/>
      <c r="AF72" s="54"/>
      <c r="AG72" s="68"/>
    </row>
    <row r="73" spans="1:32" s="68" customFormat="1" ht="12.75">
      <c r="A73" s="150"/>
      <c r="B73" s="25" t="s">
        <v>153</v>
      </c>
      <c r="C73" s="54"/>
      <c r="D73" s="25" t="s">
        <v>24</v>
      </c>
      <c r="E73" s="26">
        <v>119</v>
      </c>
      <c r="F73" s="26"/>
      <c r="G73" s="76">
        <f t="shared" si="4"/>
        <v>5.5</v>
      </c>
      <c r="H73" s="44">
        <f t="shared" si="5"/>
        <v>1</v>
      </c>
      <c r="I73" s="26"/>
      <c r="J73" s="26"/>
      <c r="K73" s="26"/>
      <c r="L73" s="42"/>
      <c r="N73" s="42">
        <v>5.5</v>
      </c>
      <c r="O73" s="54"/>
      <c r="P73" s="26"/>
      <c r="Q73" s="54"/>
      <c r="R73" s="42"/>
      <c r="S73" s="54"/>
      <c r="T73" s="26"/>
      <c r="U73" s="54"/>
      <c r="V73" s="42"/>
      <c r="W73" s="54"/>
      <c r="X73" s="54"/>
      <c r="Y73" s="54"/>
      <c r="Z73" s="54"/>
      <c r="AA73" s="54"/>
      <c r="AB73" s="54"/>
      <c r="AC73" s="54"/>
      <c r="AD73" s="54"/>
      <c r="AE73" s="54"/>
      <c r="AF73" s="42"/>
    </row>
    <row r="74" spans="1:32" s="55" customFormat="1" ht="12.75">
      <c r="A74" s="150" t="s">
        <v>249</v>
      </c>
      <c r="B74" s="25" t="s">
        <v>197</v>
      </c>
      <c r="C74" s="54"/>
      <c r="D74" s="25" t="s">
        <v>173</v>
      </c>
      <c r="E74" s="26">
        <v>123</v>
      </c>
      <c r="F74" s="26"/>
      <c r="G74" s="76">
        <f t="shared" si="4"/>
        <v>5</v>
      </c>
      <c r="H74" s="44">
        <f t="shared" si="5"/>
        <v>1</v>
      </c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54">
        <v>5</v>
      </c>
      <c r="W74" s="68"/>
      <c r="X74" s="54"/>
      <c r="Y74" s="68"/>
      <c r="Z74" s="54"/>
      <c r="AA74" s="68"/>
      <c r="AB74" s="68"/>
      <c r="AC74" s="68"/>
      <c r="AD74" s="68"/>
      <c r="AE74" s="68"/>
      <c r="AF74" s="68"/>
    </row>
    <row r="75" spans="1:33" s="55" customFormat="1" ht="12.75">
      <c r="A75" s="150" t="s">
        <v>490</v>
      </c>
      <c r="B75" s="25" t="s">
        <v>123</v>
      </c>
      <c r="C75" s="54"/>
      <c r="D75" s="25" t="s">
        <v>33</v>
      </c>
      <c r="E75" s="26">
        <v>129</v>
      </c>
      <c r="F75" s="26"/>
      <c r="G75" s="76">
        <f t="shared" si="4"/>
        <v>4.5</v>
      </c>
      <c r="H75" s="44">
        <f t="shared" si="5"/>
        <v>1</v>
      </c>
      <c r="I75" s="26"/>
      <c r="J75" s="26"/>
      <c r="K75" s="26"/>
      <c r="L75" s="42">
        <v>4.5</v>
      </c>
      <c r="M75" s="26"/>
      <c r="N75" s="93"/>
      <c r="O75" s="54"/>
      <c r="P75" s="26"/>
      <c r="Q75" s="68"/>
      <c r="R75" s="42"/>
      <c r="S75" s="68"/>
      <c r="T75" s="26"/>
      <c r="U75" s="68"/>
      <c r="V75" s="42"/>
      <c r="W75" s="68"/>
      <c r="X75" s="54"/>
      <c r="Y75" s="68"/>
      <c r="Z75" s="54"/>
      <c r="AA75" s="68"/>
      <c r="AB75" s="54"/>
      <c r="AC75" s="68"/>
      <c r="AD75" s="54"/>
      <c r="AE75" s="68"/>
      <c r="AF75" s="54"/>
      <c r="AG75" s="68"/>
    </row>
    <row r="76" spans="1:32" s="55" customFormat="1" ht="12.75">
      <c r="A76" s="150"/>
      <c r="B76" s="25" t="s">
        <v>63</v>
      </c>
      <c r="C76" s="54"/>
      <c r="D76" s="25" t="s">
        <v>64</v>
      </c>
      <c r="E76" s="26">
        <v>134</v>
      </c>
      <c r="F76" s="26"/>
      <c r="G76" s="76">
        <f t="shared" si="4"/>
        <v>4.5</v>
      </c>
      <c r="H76" s="44">
        <f t="shared" si="5"/>
        <v>1</v>
      </c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54">
        <v>4.5</v>
      </c>
      <c r="W76" s="68"/>
      <c r="X76" s="54"/>
      <c r="Y76" s="68"/>
      <c r="Z76" s="54"/>
      <c r="AA76" s="68"/>
      <c r="AB76" s="68"/>
      <c r="AC76" s="68"/>
      <c r="AD76" s="68"/>
      <c r="AE76" s="68"/>
      <c r="AF76" s="68"/>
    </row>
    <row r="77" spans="1:33" s="55" customFormat="1" ht="12.75">
      <c r="A77" s="150" t="s">
        <v>251</v>
      </c>
      <c r="B77" s="56" t="s">
        <v>352</v>
      </c>
      <c r="C77" s="54"/>
      <c r="D77" s="68" t="s">
        <v>22</v>
      </c>
      <c r="E77" s="54">
        <v>96</v>
      </c>
      <c r="F77" s="54"/>
      <c r="G77" s="76">
        <f t="shared" si="4"/>
        <v>4</v>
      </c>
      <c r="H77" s="44">
        <f t="shared" si="5"/>
        <v>2</v>
      </c>
      <c r="I77" s="54"/>
      <c r="J77" s="26"/>
      <c r="K77" s="54"/>
      <c r="L77" s="42">
        <v>1</v>
      </c>
      <c r="M77" s="26"/>
      <c r="N77" s="42"/>
      <c r="O77" s="26"/>
      <c r="P77" s="26"/>
      <c r="Q77" s="68"/>
      <c r="R77" s="42"/>
      <c r="S77" s="68"/>
      <c r="T77" s="26"/>
      <c r="U77" s="68"/>
      <c r="V77" s="42">
        <v>3</v>
      </c>
      <c r="W77" s="68"/>
      <c r="X77" s="54"/>
      <c r="Y77" s="68"/>
      <c r="Z77" s="54"/>
      <c r="AA77" s="68"/>
      <c r="AB77" s="54"/>
      <c r="AC77" s="68"/>
      <c r="AD77" s="54"/>
      <c r="AE77" s="68"/>
      <c r="AF77" s="54"/>
      <c r="AG77" s="68"/>
    </row>
    <row r="78" spans="1:32" s="55" customFormat="1" ht="12.75">
      <c r="A78" s="150" t="s">
        <v>445</v>
      </c>
      <c r="B78" s="25" t="s">
        <v>172</v>
      </c>
      <c r="C78" s="25"/>
      <c r="D78" s="25" t="s">
        <v>173</v>
      </c>
      <c r="E78" s="26">
        <v>101</v>
      </c>
      <c r="F78" s="26"/>
      <c r="G78" s="76">
        <f t="shared" si="4"/>
        <v>4</v>
      </c>
      <c r="H78" s="44">
        <f t="shared" si="5"/>
        <v>1</v>
      </c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54">
        <v>4</v>
      </c>
      <c r="W78" s="68"/>
      <c r="X78" s="54"/>
      <c r="Y78" s="68"/>
      <c r="Z78" s="54"/>
      <c r="AA78" s="68"/>
      <c r="AB78" s="68"/>
      <c r="AC78" s="68"/>
      <c r="AD78" s="68"/>
      <c r="AE78" s="68"/>
      <c r="AF78" s="68"/>
    </row>
    <row r="79" spans="1:32" s="55" customFormat="1" ht="12.75">
      <c r="A79" s="150"/>
      <c r="B79" s="25" t="s">
        <v>448</v>
      </c>
      <c r="C79" s="54"/>
      <c r="D79" s="25" t="s">
        <v>173</v>
      </c>
      <c r="E79" s="26" t="s">
        <v>265</v>
      </c>
      <c r="F79" s="26"/>
      <c r="G79" s="76">
        <f t="shared" si="4"/>
        <v>4</v>
      </c>
      <c r="H79" s="44">
        <f t="shared" si="5"/>
        <v>1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54">
        <v>4</v>
      </c>
      <c r="W79" s="68"/>
      <c r="X79" s="54"/>
      <c r="Y79" s="68"/>
      <c r="Z79" s="54"/>
      <c r="AA79" s="68"/>
      <c r="AB79" s="68"/>
      <c r="AC79" s="68"/>
      <c r="AD79" s="68"/>
      <c r="AE79" s="68"/>
      <c r="AF79" s="68"/>
    </row>
    <row r="80" spans="1:33" s="55" customFormat="1" ht="12.75">
      <c r="A80" s="150"/>
      <c r="B80" s="56" t="s">
        <v>189</v>
      </c>
      <c r="C80" s="75"/>
      <c r="D80" s="56" t="s">
        <v>22</v>
      </c>
      <c r="E80" s="57">
        <v>114</v>
      </c>
      <c r="F80" s="57"/>
      <c r="G80" s="76">
        <f t="shared" si="4"/>
        <v>4</v>
      </c>
      <c r="H80" s="44">
        <f t="shared" si="5"/>
        <v>1</v>
      </c>
      <c r="I80" s="57"/>
      <c r="J80" s="57"/>
      <c r="K80" s="57"/>
      <c r="L80" s="42">
        <v>4</v>
      </c>
      <c r="M80" s="26"/>
      <c r="N80" s="42"/>
      <c r="O80" s="26"/>
      <c r="P80" s="26"/>
      <c r="Q80" s="26"/>
      <c r="R80" s="42"/>
      <c r="S80" s="26"/>
      <c r="T80" s="26"/>
      <c r="U80" s="26"/>
      <c r="V80" s="42"/>
      <c r="W80" s="68"/>
      <c r="X80" s="54"/>
      <c r="Y80" s="68"/>
      <c r="Z80" s="54"/>
      <c r="AA80" s="68"/>
      <c r="AB80" s="54"/>
      <c r="AC80" s="68"/>
      <c r="AD80" s="54"/>
      <c r="AE80" s="68"/>
      <c r="AF80" s="54"/>
      <c r="AG80" s="68"/>
    </row>
    <row r="81" spans="1:36" s="55" customFormat="1" ht="12.75">
      <c r="A81" s="150"/>
      <c r="B81" s="56" t="s">
        <v>130</v>
      </c>
      <c r="C81" s="75"/>
      <c r="D81" s="56" t="s">
        <v>22</v>
      </c>
      <c r="E81" s="57">
        <v>27</v>
      </c>
      <c r="F81" s="57"/>
      <c r="G81" s="76">
        <f t="shared" si="4"/>
        <v>4</v>
      </c>
      <c r="H81" s="44">
        <f t="shared" si="5"/>
        <v>1</v>
      </c>
      <c r="I81" s="57"/>
      <c r="J81" s="57"/>
      <c r="K81" s="57"/>
      <c r="L81" s="42">
        <v>4</v>
      </c>
      <c r="M81" s="57"/>
      <c r="N81" s="93"/>
      <c r="O81" s="57"/>
      <c r="P81" s="57"/>
      <c r="Q81" s="57"/>
      <c r="R81" s="93"/>
      <c r="S81" s="57"/>
      <c r="T81" s="57"/>
      <c r="U81" s="57"/>
      <c r="V81" s="42"/>
      <c r="W81" s="57"/>
      <c r="X81" s="57"/>
      <c r="Y81" s="57"/>
      <c r="Z81" s="54"/>
      <c r="AA81" s="68"/>
      <c r="AB81" s="54"/>
      <c r="AC81" s="68"/>
      <c r="AD81" s="54"/>
      <c r="AE81" s="68"/>
      <c r="AF81" s="54"/>
      <c r="AG81" s="68"/>
      <c r="AH81" s="68"/>
      <c r="AI81" s="68"/>
      <c r="AJ81" s="68"/>
    </row>
    <row r="82" spans="1:33" s="55" customFormat="1" ht="12.75">
      <c r="A82" s="150" t="s">
        <v>510</v>
      </c>
      <c r="B82" s="56" t="s">
        <v>350</v>
      </c>
      <c r="C82" s="54"/>
      <c r="D82" s="25" t="s">
        <v>402</v>
      </c>
      <c r="E82" s="54" t="s">
        <v>337</v>
      </c>
      <c r="F82" s="54"/>
      <c r="G82" s="76">
        <f t="shared" si="4"/>
        <v>3</v>
      </c>
      <c r="H82" s="44">
        <f t="shared" si="5"/>
        <v>1</v>
      </c>
      <c r="I82" s="54"/>
      <c r="J82" s="26"/>
      <c r="K82" s="54"/>
      <c r="L82" s="42">
        <v>3</v>
      </c>
      <c r="M82" s="68"/>
      <c r="N82" s="93"/>
      <c r="O82" s="68"/>
      <c r="P82" s="151"/>
      <c r="Q82" s="68"/>
      <c r="R82" s="42"/>
      <c r="S82" s="68"/>
      <c r="T82" s="26"/>
      <c r="U82" s="68"/>
      <c r="V82" s="42"/>
      <c r="W82" s="68"/>
      <c r="X82" s="54"/>
      <c r="Y82" s="68"/>
      <c r="Z82" s="54"/>
      <c r="AA82" s="68"/>
      <c r="AB82" s="54"/>
      <c r="AC82" s="68"/>
      <c r="AD82" s="54"/>
      <c r="AE82" s="68"/>
      <c r="AF82" s="54"/>
      <c r="AG82" s="68"/>
    </row>
    <row r="83" spans="1:32" s="55" customFormat="1" ht="12.75">
      <c r="A83" s="150" t="s">
        <v>440</v>
      </c>
      <c r="B83" s="56" t="s">
        <v>165</v>
      </c>
      <c r="C83" s="75"/>
      <c r="D83" s="56" t="s">
        <v>33</v>
      </c>
      <c r="E83" s="57">
        <v>78</v>
      </c>
      <c r="F83" s="57"/>
      <c r="G83" s="76">
        <f t="shared" si="4"/>
        <v>2.5</v>
      </c>
      <c r="H83" s="44">
        <f t="shared" si="5"/>
        <v>1</v>
      </c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4">
        <v>2.5</v>
      </c>
      <c r="W83" s="68"/>
      <c r="X83" s="54"/>
      <c r="Y83" s="68"/>
      <c r="Z83" s="54"/>
      <c r="AA83" s="68"/>
      <c r="AB83" s="68"/>
      <c r="AC83" s="68"/>
      <c r="AD83" s="68"/>
      <c r="AE83" s="68"/>
      <c r="AF83" s="68"/>
    </row>
    <row r="84" spans="1:33" s="55" customFormat="1" ht="12.75">
      <c r="A84" s="150" t="s">
        <v>453</v>
      </c>
      <c r="B84" s="56" t="s">
        <v>188</v>
      </c>
      <c r="C84" s="75"/>
      <c r="D84" s="56" t="s">
        <v>22</v>
      </c>
      <c r="E84" s="57">
        <v>39</v>
      </c>
      <c r="F84" s="57"/>
      <c r="G84" s="76">
        <f t="shared" si="4"/>
        <v>2</v>
      </c>
      <c r="H84" s="44">
        <f t="shared" si="5"/>
        <v>1</v>
      </c>
      <c r="I84" s="57"/>
      <c r="J84" s="57"/>
      <c r="K84" s="57"/>
      <c r="L84" s="42">
        <v>2</v>
      </c>
      <c r="M84" s="68"/>
      <c r="N84" s="93"/>
      <c r="O84" s="54"/>
      <c r="P84" s="26"/>
      <c r="Q84" s="68"/>
      <c r="R84" s="42"/>
      <c r="S84" s="68"/>
      <c r="T84" s="26"/>
      <c r="U84" s="68"/>
      <c r="V84" s="42"/>
      <c r="W84" s="68"/>
      <c r="X84" s="54"/>
      <c r="Y84" s="68"/>
      <c r="Z84" s="54"/>
      <c r="AA84" s="68"/>
      <c r="AB84" s="54"/>
      <c r="AC84" s="68"/>
      <c r="AD84" s="54"/>
      <c r="AE84" s="68"/>
      <c r="AF84" s="54"/>
      <c r="AG84" s="68"/>
    </row>
    <row r="85" spans="1:33" s="55" customFormat="1" ht="12.75">
      <c r="A85" s="150" t="s">
        <v>253</v>
      </c>
      <c r="B85" s="56" t="s">
        <v>187</v>
      </c>
      <c r="C85" s="54"/>
      <c r="D85" s="68" t="s">
        <v>22</v>
      </c>
      <c r="E85" s="54" t="s">
        <v>337</v>
      </c>
      <c r="F85" s="54"/>
      <c r="G85" s="76">
        <f t="shared" si="4"/>
        <v>1</v>
      </c>
      <c r="H85" s="44">
        <f t="shared" si="5"/>
        <v>2</v>
      </c>
      <c r="I85" s="54"/>
      <c r="J85" s="26"/>
      <c r="K85" s="54"/>
      <c r="L85" s="42">
        <v>1</v>
      </c>
      <c r="M85" s="26"/>
      <c r="N85" s="42"/>
      <c r="O85" s="54"/>
      <c r="P85" s="26"/>
      <c r="Q85" s="68"/>
      <c r="R85" s="42"/>
      <c r="S85" s="68"/>
      <c r="T85" s="26"/>
      <c r="U85" s="68"/>
      <c r="V85" s="42">
        <v>0</v>
      </c>
      <c r="W85" s="68"/>
      <c r="X85" s="54"/>
      <c r="Y85" s="68"/>
      <c r="Z85" s="54"/>
      <c r="AA85" s="68"/>
      <c r="AB85" s="54"/>
      <c r="AC85" s="68"/>
      <c r="AD85" s="54"/>
      <c r="AE85" s="68"/>
      <c r="AF85" s="54"/>
      <c r="AG85" s="68"/>
    </row>
    <row r="86" spans="1:26" s="55" customFormat="1" ht="12.75">
      <c r="A86" s="150" t="s">
        <v>254</v>
      </c>
      <c r="B86" s="25" t="s">
        <v>498</v>
      </c>
      <c r="C86" s="54" t="s">
        <v>155</v>
      </c>
      <c r="D86" s="25" t="s">
        <v>22</v>
      </c>
      <c r="E86" s="26" t="s">
        <v>337</v>
      </c>
      <c r="F86" s="26"/>
      <c r="G86" s="76">
        <f t="shared" si="4"/>
        <v>0</v>
      </c>
      <c r="H86" s="44">
        <f t="shared" si="5"/>
        <v>1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54">
        <v>0</v>
      </c>
      <c r="Z86" s="165"/>
    </row>
  </sheetData>
  <mergeCells count="2">
    <mergeCell ref="E1:H1"/>
    <mergeCell ref="C1:D1"/>
  </mergeCells>
  <printOptions horizontalCentered="1" verticalCentered="1"/>
  <pageMargins left="0" right="0" top="0.7874015748031497" bottom="0" header="0" footer="0"/>
  <pageSetup orientation="portrait" paperSize="9" scale="130" r:id="rId1"/>
  <rowBreaks count="1" manualBreakCount="1">
    <brk id="4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J82"/>
  <sheetViews>
    <sheetView workbookViewId="0" topLeftCell="A1">
      <pane xSplit="8" ySplit="5" topLeftCell="I6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" sqref="A1"/>
    </sheetView>
  </sheetViews>
  <sheetFormatPr defaultColWidth="9.140625" defaultRowHeight="12.75"/>
  <cols>
    <col min="1" max="1" width="6.421875" style="149" bestFit="1" customWidth="1"/>
    <col min="2" max="2" width="26.28125" style="4" customWidth="1"/>
    <col min="3" max="3" width="3.140625" style="7" customWidth="1"/>
    <col min="4" max="4" width="20.7109375" style="4" bestFit="1" customWidth="1"/>
    <col min="5" max="5" width="7.7109375" style="5" customWidth="1"/>
    <col min="6" max="6" width="3.7109375" style="5" customWidth="1"/>
    <col min="7" max="7" width="5.57421875" style="107" customWidth="1"/>
    <col min="8" max="8" width="4.57421875" style="108" customWidth="1"/>
    <col min="9" max="9" width="1.7109375" style="5" customWidth="1"/>
    <col min="10" max="10" width="10.421875" style="5" bestFit="1" customWidth="1"/>
    <col min="11" max="11" width="1.7109375" style="5" customWidth="1"/>
    <col min="12" max="12" width="10.140625" style="42" bestFit="1" customWidth="1"/>
    <col min="13" max="13" width="1.7109375" style="6" customWidth="1"/>
    <col min="14" max="14" width="10.57421875" style="42" bestFit="1" customWidth="1"/>
    <col min="15" max="15" width="1.7109375" style="7" customWidth="1"/>
    <col min="16" max="16" width="10.28125" style="152" customWidth="1"/>
    <col min="17" max="17" width="1.7109375" style="6" customWidth="1"/>
    <col min="18" max="18" width="10.28125" style="40" customWidth="1"/>
    <col min="19" max="19" width="1.7109375" style="6" customWidth="1"/>
    <col min="20" max="20" width="10.28125" style="5" customWidth="1"/>
    <col min="21" max="21" width="1.7109375" style="6" customWidth="1"/>
    <col min="22" max="22" width="10.28125" style="40" customWidth="1"/>
    <col min="23" max="23" width="1.7109375" style="6" customWidth="1"/>
    <col min="24" max="24" width="10.140625" style="45" bestFit="1" customWidth="1"/>
    <col min="25" max="25" width="1.7109375" style="6" customWidth="1"/>
    <col min="26" max="26" width="10.140625" style="45" customWidth="1"/>
    <col min="27" max="27" width="1.7109375" style="6" customWidth="1"/>
    <col min="28" max="28" width="10.140625" style="45" customWidth="1"/>
    <col min="29" max="29" width="1.7109375" style="6" customWidth="1"/>
    <col min="30" max="30" width="10.140625" style="45" customWidth="1"/>
    <col min="31" max="31" width="1.7109375" style="6" customWidth="1"/>
    <col min="32" max="32" width="10.140625" style="45" customWidth="1"/>
    <col min="33" max="33" width="9.140625" style="6" customWidth="1"/>
  </cols>
  <sheetData>
    <row r="1" spans="2:32" ht="12.75">
      <c r="B1" s="52" t="s">
        <v>136</v>
      </c>
      <c r="C1" s="187" t="s">
        <v>163</v>
      </c>
      <c r="D1" s="187"/>
      <c r="E1" s="185" t="s">
        <v>133</v>
      </c>
      <c r="F1" s="186"/>
      <c r="G1" s="186"/>
      <c r="H1" s="186"/>
      <c r="J1" s="5" t="s">
        <v>208</v>
      </c>
      <c r="L1" s="42" t="s">
        <v>22</v>
      </c>
      <c r="N1" s="42" t="s">
        <v>24</v>
      </c>
      <c r="P1" s="26" t="s">
        <v>28</v>
      </c>
      <c r="R1" s="42" t="s">
        <v>162</v>
      </c>
      <c r="T1" s="26" t="s">
        <v>100</v>
      </c>
      <c r="V1" s="42" t="s">
        <v>22</v>
      </c>
      <c r="X1" s="42" t="s">
        <v>473</v>
      </c>
      <c r="Z1" s="42" t="s">
        <v>473</v>
      </c>
      <c r="AB1" s="7"/>
      <c r="AD1" s="7"/>
      <c r="AF1" s="7"/>
    </row>
    <row r="2" spans="10:32" ht="12.75">
      <c r="J2" s="5" t="s">
        <v>209</v>
      </c>
      <c r="L2" s="42" t="s">
        <v>119</v>
      </c>
      <c r="N2" s="42" t="s">
        <v>367</v>
      </c>
      <c r="P2" s="26" t="s">
        <v>150</v>
      </c>
      <c r="R2" s="42" t="s">
        <v>150</v>
      </c>
      <c r="T2" s="26" t="s">
        <v>439</v>
      </c>
      <c r="V2" s="42" t="s">
        <v>167</v>
      </c>
      <c r="X2" s="42" t="s">
        <v>150</v>
      </c>
      <c r="Z2" s="42" t="s">
        <v>507</v>
      </c>
      <c r="AB2" s="7"/>
      <c r="AD2" s="7"/>
      <c r="AF2" s="7"/>
    </row>
    <row r="3" spans="10:32" ht="12.75">
      <c r="J3" s="5" t="s">
        <v>455</v>
      </c>
      <c r="L3" s="42" t="s">
        <v>456</v>
      </c>
      <c r="N3" s="42" t="s">
        <v>457</v>
      </c>
      <c r="P3" s="26" t="s">
        <v>458</v>
      </c>
      <c r="R3" s="42" t="s">
        <v>459</v>
      </c>
      <c r="T3" s="26" t="s">
        <v>455</v>
      </c>
      <c r="V3" s="42" t="s">
        <v>460</v>
      </c>
      <c r="X3" s="42" t="s">
        <v>459</v>
      </c>
      <c r="Z3" s="42" t="s">
        <v>455</v>
      </c>
      <c r="AB3" s="7" t="s">
        <v>368</v>
      </c>
      <c r="AD3" s="7" t="s">
        <v>368</v>
      </c>
      <c r="AF3" s="7" t="s">
        <v>368</v>
      </c>
    </row>
    <row r="4" spans="2:32" ht="12.75">
      <c r="B4" s="4" t="s">
        <v>122</v>
      </c>
      <c r="C4" s="7" t="s">
        <v>155</v>
      </c>
      <c r="D4" s="4" t="s">
        <v>121</v>
      </c>
      <c r="E4" s="5" t="s">
        <v>120</v>
      </c>
      <c r="G4" s="109" t="s">
        <v>101</v>
      </c>
      <c r="H4" s="110" t="s">
        <v>156</v>
      </c>
      <c r="J4" s="113">
        <v>39642</v>
      </c>
      <c r="K4" s="43"/>
      <c r="L4" s="113">
        <v>39686</v>
      </c>
      <c r="N4" s="113">
        <v>39687</v>
      </c>
      <c r="O4" s="43"/>
      <c r="P4" s="113">
        <v>39719</v>
      </c>
      <c r="R4" s="113">
        <v>39753</v>
      </c>
      <c r="T4" s="113">
        <v>39796</v>
      </c>
      <c r="V4" s="113">
        <v>39812</v>
      </c>
      <c r="X4" s="113">
        <v>39886</v>
      </c>
      <c r="Z4" s="113">
        <v>39901</v>
      </c>
      <c r="AB4" s="113"/>
      <c r="AD4" s="43"/>
      <c r="AF4" s="43"/>
    </row>
    <row r="5" spans="2:9" ht="6" customHeight="1">
      <c r="B5" s="8"/>
      <c r="C5" s="47"/>
      <c r="D5" s="8"/>
      <c r="E5" s="9"/>
      <c r="F5" s="9"/>
      <c r="G5" s="111"/>
      <c r="H5" s="112"/>
      <c r="I5" s="9"/>
    </row>
    <row r="6" spans="1:33" s="118" customFormat="1" ht="12.75">
      <c r="A6" s="87" t="s">
        <v>9</v>
      </c>
      <c r="B6" s="120" t="s">
        <v>175</v>
      </c>
      <c r="C6" s="136"/>
      <c r="D6" s="115" t="s">
        <v>37</v>
      </c>
      <c r="E6" s="116">
        <v>92</v>
      </c>
      <c r="F6" s="116"/>
      <c r="G6" s="122">
        <f aca="true" t="shared" si="0" ref="G6:G37">SUM(J6:AF6)</f>
        <v>130</v>
      </c>
      <c r="H6" s="123">
        <f aca="true" t="shared" si="1" ref="H6:H37">23-COUNTBLANK(J6:AF6)</f>
        <v>4</v>
      </c>
      <c r="I6" s="116"/>
      <c r="J6" s="116">
        <v>45</v>
      </c>
      <c r="K6" s="116"/>
      <c r="L6" s="117"/>
      <c r="M6" s="77"/>
      <c r="N6" s="117"/>
      <c r="O6" s="87"/>
      <c r="P6" s="116"/>
      <c r="Q6" s="77"/>
      <c r="R6" s="117"/>
      <c r="S6" s="77"/>
      <c r="T6" s="116">
        <v>35</v>
      </c>
      <c r="U6" s="77"/>
      <c r="V6" s="117"/>
      <c r="W6" s="77"/>
      <c r="X6" s="87">
        <v>20</v>
      </c>
      <c r="Y6" s="77"/>
      <c r="Z6" s="87">
        <v>30</v>
      </c>
      <c r="AA6" s="77"/>
      <c r="AB6" s="87"/>
      <c r="AC6" s="77"/>
      <c r="AD6" s="87"/>
      <c r="AE6" s="77"/>
      <c r="AF6" s="87"/>
      <c r="AG6" s="77"/>
    </row>
    <row r="7" spans="1:33" s="88" customFormat="1" ht="12.75">
      <c r="A7" s="86" t="s">
        <v>59</v>
      </c>
      <c r="B7" s="89" t="s">
        <v>91</v>
      </c>
      <c r="C7" s="86"/>
      <c r="D7" s="89" t="s">
        <v>22</v>
      </c>
      <c r="E7" s="90">
        <v>94</v>
      </c>
      <c r="F7" s="90"/>
      <c r="G7" s="124">
        <f t="shared" si="0"/>
        <v>127.5</v>
      </c>
      <c r="H7" s="125">
        <f t="shared" si="1"/>
        <v>7</v>
      </c>
      <c r="I7" s="90"/>
      <c r="J7" s="90">
        <v>25</v>
      </c>
      <c r="K7" s="90"/>
      <c r="L7" s="126">
        <v>5.5</v>
      </c>
      <c r="M7" s="90"/>
      <c r="N7" s="126"/>
      <c r="O7" s="90"/>
      <c r="P7" s="90">
        <v>12</v>
      </c>
      <c r="Q7" s="90"/>
      <c r="R7" s="126">
        <v>17.5</v>
      </c>
      <c r="S7" s="90"/>
      <c r="T7" s="90">
        <v>20</v>
      </c>
      <c r="U7" s="70"/>
      <c r="V7" s="126"/>
      <c r="W7" s="70"/>
      <c r="X7" s="86">
        <v>17.5</v>
      </c>
      <c r="Y7" s="70"/>
      <c r="Z7" s="86">
        <v>30</v>
      </c>
      <c r="AA7" s="70"/>
      <c r="AB7" s="86"/>
      <c r="AC7" s="70"/>
      <c r="AD7" s="86"/>
      <c r="AE7" s="70"/>
      <c r="AF7" s="86"/>
      <c r="AG7" s="70"/>
    </row>
    <row r="8" spans="1:33" s="88" customFormat="1" ht="12.75">
      <c r="A8" s="86" t="s">
        <v>131</v>
      </c>
      <c r="B8" s="89" t="s">
        <v>93</v>
      </c>
      <c r="C8" s="86"/>
      <c r="D8" s="89" t="s">
        <v>32</v>
      </c>
      <c r="E8" s="90">
        <v>90</v>
      </c>
      <c r="F8" s="90"/>
      <c r="G8" s="124">
        <f t="shared" si="0"/>
        <v>93</v>
      </c>
      <c r="H8" s="125">
        <f t="shared" si="1"/>
        <v>6</v>
      </c>
      <c r="I8" s="90"/>
      <c r="J8" s="90"/>
      <c r="K8" s="90"/>
      <c r="L8" s="126">
        <v>6</v>
      </c>
      <c r="M8" s="90"/>
      <c r="N8" s="126"/>
      <c r="O8" s="90"/>
      <c r="P8" s="90">
        <v>8</v>
      </c>
      <c r="Q8" s="90"/>
      <c r="R8" s="126">
        <v>17.5</v>
      </c>
      <c r="S8" s="70"/>
      <c r="T8" s="90"/>
      <c r="U8" s="70"/>
      <c r="V8" s="174">
        <v>4</v>
      </c>
      <c r="W8" s="70"/>
      <c r="X8" s="86">
        <v>22.5</v>
      </c>
      <c r="Y8" s="70"/>
      <c r="Z8" s="86">
        <v>35</v>
      </c>
      <c r="AA8" s="70"/>
      <c r="AB8" s="86"/>
      <c r="AC8" s="70"/>
      <c r="AD8" s="86"/>
      <c r="AE8" s="70"/>
      <c r="AF8" s="86"/>
      <c r="AG8" s="70"/>
    </row>
    <row r="9" spans="1:33" s="118" customFormat="1" ht="12.75">
      <c r="A9" s="87" t="s">
        <v>190</v>
      </c>
      <c r="B9" s="120" t="s">
        <v>430</v>
      </c>
      <c r="C9" s="136"/>
      <c r="D9" s="120" t="s">
        <v>414</v>
      </c>
      <c r="E9" s="175" t="s">
        <v>158</v>
      </c>
      <c r="F9" s="175"/>
      <c r="G9" s="122">
        <f t="shared" si="0"/>
        <v>85</v>
      </c>
      <c r="H9" s="123">
        <f t="shared" si="1"/>
        <v>3</v>
      </c>
      <c r="I9" s="175"/>
      <c r="J9" s="175"/>
      <c r="K9" s="175"/>
      <c r="L9" s="176"/>
      <c r="M9" s="175"/>
      <c r="N9" s="176"/>
      <c r="O9" s="175"/>
      <c r="P9" s="175"/>
      <c r="Q9" s="175"/>
      <c r="R9" s="176"/>
      <c r="S9" s="175"/>
      <c r="T9" s="116">
        <v>30</v>
      </c>
      <c r="U9" s="77"/>
      <c r="V9" s="117"/>
      <c r="W9" s="77"/>
      <c r="X9" s="87">
        <v>25</v>
      </c>
      <c r="Y9" s="77"/>
      <c r="Z9" s="87">
        <v>30</v>
      </c>
      <c r="AA9" s="77"/>
      <c r="AB9" s="77"/>
      <c r="AC9" s="77"/>
      <c r="AD9" s="77"/>
      <c r="AE9" s="77"/>
      <c r="AF9" s="77"/>
      <c r="AG9" s="77"/>
    </row>
    <row r="10" spans="1:33" s="88" customFormat="1" ht="12.75">
      <c r="A10" s="86" t="s">
        <v>102</v>
      </c>
      <c r="B10" s="127" t="s">
        <v>87</v>
      </c>
      <c r="C10" s="162"/>
      <c r="D10" s="89" t="s">
        <v>28</v>
      </c>
      <c r="E10" s="90">
        <v>89</v>
      </c>
      <c r="F10" s="90"/>
      <c r="G10" s="124">
        <f t="shared" si="0"/>
        <v>80</v>
      </c>
      <c r="H10" s="125">
        <f t="shared" si="1"/>
        <v>2</v>
      </c>
      <c r="I10" s="90"/>
      <c r="J10" s="90"/>
      <c r="K10" s="90"/>
      <c r="L10" s="126"/>
      <c r="M10" s="90"/>
      <c r="N10" s="126"/>
      <c r="O10" s="90"/>
      <c r="P10" s="90"/>
      <c r="Q10" s="90"/>
      <c r="R10" s="126"/>
      <c r="S10" s="90"/>
      <c r="T10" s="90">
        <v>45</v>
      </c>
      <c r="U10" s="70"/>
      <c r="V10" s="126"/>
      <c r="W10" s="70"/>
      <c r="X10" s="86"/>
      <c r="Y10" s="70"/>
      <c r="Z10" s="86">
        <v>35</v>
      </c>
      <c r="AA10" s="70"/>
      <c r="AB10" s="70"/>
      <c r="AC10" s="70"/>
      <c r="AD10" s="70"/>
      <c r="AE10" s="70"/>
      <c r="AF10" s="70"/>
      <c r="AG10" s="70"/>
    </row>
    <row r="11" spans="1:33" s="88" customFormat="1" ht="12.75">
      <c r="A11" s="86" t="s">
        <v>104</v>
      </c>
      <c r="B11" s="89" t="s">
        <v>184</v>
      </c>
      <c r="C11" s="86"/>
      <c r="D11" s="89" t="s">
        <v>414</v>
      </c>
      <c r="E11" s="90">
        <v>42</v>
      </c>
      <c r="F11" s="90"/>
      <c r="G11" s="124">
        <f t="shared" si="0"/>
        <v>77.5</v>
      </c>
      <c r="H11" s="125">
        <f t="shared" si="1"/>
        <v>3</v>
      </c>
      <c r="I11" s="90"/>
      <c r="J11" s="90"/>
      <c r="K11" s="90"/>
      <c r="L11" s="126"/>
      <c r="M11" s="90"/>
      <c r="N11" s="126"/>
      <c r="O11" s="90"/>
      <c r="P11" s="90"/>
      <c r="Q11" s="90"/>
      <c r="R11" s="126"/>
      <c r="S11" s="90"/>
      <c r="T11" s="90">
        <v>35</v>
      </c>
      <c r="U11" s="70"/>
      <c r="V11" s="126"/>
      <c r="W11" s="70"/>
      <c r="X11" s="86">
        <v>17.5</v>
      </c>
      <c r="Y11" s="70"/>
      <c r="Z11" s="86">
        <v>25</v>
      </c>
      <c r="AA11" s="70"/>
      <c r="AB11" s="70"/>
      <c r="AC11" s="70"/>
      <c r="AD11" s="70"/>
      <c r="AE11" s="70"/>
      <c r="AF11" s="70"/>
      <c r="AG11" s="70"/>
    </row>
    <row r="12" spans="1:33" s="118" customFormat="1" ht="12.75">
      <c r="A12" s="87" t="s">
        <v>105</v>
      </c>
      <c r="B12" s="115" t="s">
        <v>178</v>
      </c>
      <c r="C12" s="87"/>
      <c r="D12" s="115" t="s">
        <v>24</v>
      </c>
      <c r="E12" s="116">
        <v>77</v>
      </c>
      <c r="F12" s="116"/>
      <c r="G12" s="122">
        <f t="shared" si="0"/>
        <v>73</v>
      </c>
      <c r="H12" s="123">
        <f t="shared" si="1"/>
        <v>4</v>
      </c>
      <c r="I12" s="116"/>
      <c r="J12" s="116">
        <v>35</v>
      </c>
      <c r="K12" s="116"/>
      <c r="L12" s="117"/>
      <c r="M12" s="177"/>
      <c r="N12" s="117">
        <v>0.5</v>
      </c>
      <c r="O12" s="116"/>
      <c r="P12" s="116"/>
      <c r="Q12" s="77"/>
      <c r="R12" s="117"/>
      <c r="S12" s="77"/>
      <c r="T12" s="116"/>
      <c r="U12" s="77"/>
      <c r="V12" s="117"/>
      <c r="W12" s="77"/>
      <c r="X12" s="87">
        <v>12.5</v>
      </c>
      <c r="Y12" s="77"/>
      <c r="Z12" s="87">
        <v>25</v>
      </c>
      <c r="AA12" s="77"/>
      <c r="AB12" s="87"/>
      <c r="AC12" s="77"/>
      <c r="AD12" s="87"/>
      <c r="AE12" s="77"/>
      <c r="AF12" s="87"/>
      <c r="AG12" s="77"/>
    </row>
    <row r="13" spans="1:33" s="88" customFormat="1" ht="12.75">
      <c r="A13" s="86" t="s">
        <v>132</v>
      </c>
      <c r="B13" s="70" t="s">
        <v>365</v>
      </c>
      <c r="C13" s="86"/>
      <c r="D13" s="70" t="s">
        <v>28</v>
      </c>
      <c r="E13" s="86">
        <v>92</v>
      </c>
      <c r="F13" s="86"/>
      <c r="G13" s="124">
        <f t="shared" si="0"/>
        <v>67</v>
      </c>
      <c r="H13" s="125">
        <f t="shared" si="1"/>
        <v>3</v>
      </c>
      <c r="I13" s="86"/>
      <c r="J13" s="90"/>
      <c r="K13" s="86"/>
      <c r="L13" s="126"/>
      <c r="M13" s="86"/>
      <c r="N13" s="126"/>
      <c r="O13" s="70"/>
      <c r="P13" s="90">
        <v>12</v>
      </c>
      <c r="Q13" s="70"/>
      <c r="R13" s="126">
        <v>20</v>
      </c>
      <c r="S13" s="70"/>
      <c r="T13" s="90">
        <v>35</v>
      </c>
      <c r="U13" s="70"/>
      <c r="V13" s="126"/>
      <c r="W13" s="70"/>
      <c r="X13" s="86"/>
      <c r="Y13" s="70"/>
      <c r="Z13" s="86"/>
      <c r="AA13" s="70"/>
      <c r="AB13" s="86"/>
      <c r="AC13" s="70"/>
      <c r="AD13" s="86"/>
      <c r="AE13" s="70"/>
      <c r="AF13" s="86"/>
      <c r="AG13" s="70"/>
    </row>
    <row r="14" spans="1:33" s="55" customFormat="1" ht="12.75">
      <c r="A14" s="150" t="s">
        <v>215</v>
      </c>
      <c r="B14" s="25" t="s">
        <v>92</v>
      </c>
      <c r="C14" s="54"/>
      <c r="D14" s="25" t="s">
        <v>28</v>
      </c>
      <c r="E14" s="26">
        <v>86</v>
      </c>
      <c r="F14" s="26"/>
      <c r="G14" s="76">
        <f t="shared" si="0"/>
        <v>65</v>
      </c>
      <c r="H14" s="44">
        <f t="shared" si="1"/>
        <v>3</v>
      </c>
      <c r="I14" s="26"/>
      <c r="J14" s="26">
        <v>25</v>
      </c>
      <c r="K14" s="26"/>
      <c r="L14" s="42"/>
      <c r="M14" s="26"/>
      <c r="N14" s="42"/>
      <c r="O14" s="54"/>
      <c r="P14" s="26"/>
      <c r="Q14" s="68"/>
      <c r="R14" s="42"/>
      <c r="S14" s="68"/>
      <c r="T14" s="26">
        <v>20</v>
      </c>
      <c r="U14" s="68"/>
      <c r="V14" s="42"/>
      <c r="W14" s="68"/>
      <c r="X14" s="54"/>
      <c r="Y14" s="68"/>
      <c r="Z14" s="54">
        <v>20</v>
      </c>
      <c r="AA14" s="68"/>
      <c r="AB14" s="54"/>
      <c r="AC14" s="68"/>
      <c r="AD14" s="54"/>
      <c r="AE14" s="68"/>
      <c r="AF14" s="54"/>
      <c r="AG14" s="68"/>
    </row>
    <row r="15" spans="1:33" s="55" customFormat="1" ht="12.75">
      <c r="A15" s="150" t="s">
        <v>216</v>
      </c>
      <c r="B15" s="56" t="s">
        <v>266</v>
      </c>
      <c r="C15" s="75"/>
      <c r="D15" s="56" t="s">
        <v>22</v>
      </c>
      <c r="E15" s="57">
        <v>76</v>
      </c>
      <c r="F15" s="57"/>
      <c r="G15" s="76">
        <f t="shared" si="0"/>
        <v>64</v>
      </c>
      <c r="H15" s="44">
        <f t="shared" si="1"/>
        <v>4</v>
      </c>
      <c r="I15" s="57"/>
      <c r="J15" s="26">
        <v>30</v>
      </c>
      <c r="K15" s="26"/>
      <c r="L15" s="42">
        <v>4</v>
      </c>
      <c r="M15" s="26"/>
      <c r="N15" s="42"/>
      <c r="O15" s="26"/>
      <c r="P15" s="26"/>
      <c r="Q15" s="68"/>
      <c r="R15" s="42"/>
      <c r="S15" s="68"/>
      <c r="T15" s="26">
        <v>10</v>
      </c>
      <c r="U15" s="68"/>
      <c r="V15" s="42"/>
      <c r="W15" s="68"/>
      <c r="X15" s="54"/>
      <c r="Y15" s="68"/>
      <c r="Z15" s="54">
        <v>20</v>
      </c>
      <c r="AA15" s="68"/>
      <c r="AB15" s="54"/>
      <c r="AC15" s="68"/>
      <c r="AD15" s="54"/>
      <c r="AE15" s="68"/>
      <c r="AF15" s="54"/>
      <c r="AG15" s="68"/>
    </row>
    <row r="16" spans="1:33" s="55" customFormat="1" ht="12.75">
      <c r="A16" s="150" t="s">
        <v>217</v>
      </c>
      <c r="B16" s="25" t="s">
        <v>198</v>
      </c>
      <c r="C16" s="54"/>
      <c r="D16" s="25" t="s">
        <v>33</v>
      </c>
      <c r="E16" s="26">
        <v>114</v>
      </c>
      <c r="F16" s="26"/>
      <c r="G16" s="76">
        <f t="shared" si="0"/>
        <v>60</v>
      </c>
      <c r="H16" s="44">
        <f t="shared" si="1"/>
        <v>2</v>
      </c>
      <c r="I16" s="26"/>
      <c r="J16" s="26">
        <v>40</v>
      </c>
      <c r="K16" s="26"/>
      <c r="L16" s="42"/>
      <c r="M16" s="26"/>
      <c r="N16" s="42"/>
      <c r="O16" s="54"/>
      <c r="P16" s="26"/>
      <c r="Q16" s="68"/>
      <c r="R16" s="42"/>
      <c r="S16" s="68"/>
      <c r="T16" s="26"/>
      <c r="U16" s="68"/>
      <c r="V16" s="42"/>
      <c r="W16" s="68"/>
      <c r="X16" s="54"/>
      <c r="Y16" s="68"/>
      <c r="Z16" s="54">
        <v>20</v>
      </c>
      <c r="AA16" s="68"/>
      <c r="AB16" s="54"/>
      <c r="AC16" s="68"/>
      <c r="AD16" s="54"/>
      <c r="AE16" s="68"/>
      <c r="AF16" s="54"/>
      <c r="AG16" s="68"/>
    </row>
    <row r="17" spans="1:33" s="55" customFormat="1" ht="12.75">
      <c r="A17" s="150" t="s">
        <v>218</v>
      </c>
      <c r="B17" s="25" t="s">
        <v>94</v>
      </c>
      <c r="C17" s="54"/>
      <c r="D17" s="25" t="s">
        <v>173</v>
      </c>
      <c r="E17" s="26">
        <v>82</v>
      </c>
      <c r="F17" s="26"/>
      <c r="G17" s="76">
        <f t="shared" si="0"/>
        <v>50</v>
      </c>
      <c r="H17" s="44">
        <f t="shared" si="1"/>
        <v>2</v>
      </c>
      <c r="I17" s="26"/>
      <c r="J17" s="26">
        <v>25</v>
      </c>
      <c r="K17" s="68"/>
      <c r="L17" s="114"/>
      <c r="M17" s="68"/>
      <c r="N17" s="93"/>
      <c r="O17" s="68"/>
      <c r="P17" s="151"/>
      <c r="Q17" s="68"/>
      <c r="R17" s="42"/>
      <c r="S17" s="68"/>
      <c r="T17" s="26"/>
      <c r="U17" s="68"/>
      <c r="V17" s="42"/>
      <c r="W17" s="68"/>
      <c r="X17" s="54"/>
      <c r="Y17" s="68"/>
      <c r="Z17" s="54">
        <v>25</v>
      </c>
      <c r="AA17" s="68"/>
      <c r="AB17" s="54"/>
      <c r="AC17" s="68"/>
      <c r="AD17" s="54"/>
      <c r="AE17" s="68"/>
      <c r="AF17" s="54"/>
      <c r="AG17" s="68"/>
    </row>
    <row r="18" spans="1:33" s="55" customFormat="1" ht="12.75">
      <c r="A18" s="150" t="s">
        <v>219</v>
      </c>
      <c r="B18" s="25" t="s">
        <v>149</v>
      </c>
      <c r="C18" s="54"/>
      <c r="D18" s="25" t="s">
        <v>103</v>
      </c>
      <c r="E18" s="26">
        <v>85</v>
      </c>
      <c r="F18" s="26"/>
      <c r="G18" s="76">
        <f t="shared" si="0"/>
        <v>45</v>
      </c>
      <c r="H18" s="44">
        <f t="shared" si="1"/>
        <v>2</v>
      </c>
      <c r="I18" s="26"/>
      <c r="J18" s="26">
        <v>35</v>
      </c>
      <c r="K18" s="26"/>
      <c r="L18" s="42"/>
      <c r="M18" s="26"/>
      <c r="N18" s="42"/>
      <c r="O18" s="26"/>
      <c r="P18" s="26"/>
      <c r="Q18" s="68"/>
      <c r="R18" s="42">
        <v>10</v>
      </c>
      <c r="S18" s="68"/>
      <c r="T18" s="26"/>
      <c r="U18" s="68"/>
      <c r="V18" s="42"/>
      <c r="W18" s="68"/>
      <c r="X18" s="54"/>
      <c r="Y18" s="68"/>
      <c r="Z18" s="54"/>
      <c r="AA18" s="68"/>
      <c r="AB18" s="54"/>
      <c r="AC18" s="68"/>
      <c r="AD18" s="54"/>
      <c r="AE18" s="68"/>
      <c r="AF18" s="54"/>
      <c r="AG18" s="68"/>
    </row>
    <row r="19" spans="1:26" s="55" customFormat="1" ht="12.75">
      <c r="A19" s="150" t="s">
        <v>220</v>
      </c>
      <c r="B19" s="56" t="s">
        <v>501</v>
      </c>
      <c r="C19" s="75"/>
      <c r="D19" s="56" t="s">
        <v>32</v>
      </c>
      <c r="E19" s="57">
        <v>111</v>
      </c>
      <c r="F19" s="57"/>
      <c r="G19" s="76">
        <f t="shared" si="0"/>
        <v>45</v>
      </c>
      <c r="H19" s="44">
        <f t="shared" si="1"/>
        <v>1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4"/>
      <c r="Y19" s="54"/>
      <c r="Z19" s="54">
        <v>45</v>
      </c>
    </row>
    <row r="20" spans="1:33" s="55" customFormat="1" ht="12.75">
      <c r="A20" s="150" t="s">
        <v>106</v>
      </c>
      <c r="B20" s="25" t="s">
        <v>186</v>
      </c>
      <c r="C20" s="54" t="s">
        <v>155</v>
      </c>
      <c r="D20" s="68" t="s">
        <v>22</v>
      </c>
      <c r="E20" s="26">
        <v>48</v>
      </c>
      <c r="F20" s="26"/>
      <c r="G20" s="76">
        <f t="shared" si="0"/>
        <v>36</v>
      </c>
      <c r="H20" s="44">
        <f t="shared" si="1"/>
        <v>5</v>
      </c>
      <c r="I20" s="26"/>
      <c r="J20" s="26"/>
      <c r="K20" s="26"/>
      <c r="L20" s="42">
        <v>5.5</v>
      </c>
      <c r="M20" s="26"/>
      <c r="N20" s="42">
        <v>2.5</v>
      </c>
      <c r="O20" s="26"/>
      <c r="P20" s="26"/>
      <c r="Q20" s="26"/>
      <c r="R20" s="42">
        <v>10</v>
      </c>
      <c r="S20" s="68"/>
      <c r="T20" s="26"/>
      <c r="U20" s="68"/>
      <c r="V20" s="42">
        <v>3</v>
      </c>
      <c r="W20" s="68"/>
      <c r="X20" s="54">
        <v>15</v>
      </c>
      <c r="Y20" s="68"/>
      <c r="Z20" s="54"/>
      <c r="AA20" s="68"/>
      <c r="AB20" s="54"/>
      <c r="AC20" s="68"/>
      <c r="AD20" s="54"/>
      <c r="AE20" s="68"/>
      <c r="AF20" s="54"/>
      <c r="AG20" s="68"/>
    </row>
    <row r="21" spans="1:33" s="55" customFormat="1" ht="12.75">
      <c r="A21" s="150" t="s">
        <v>264</v>
      </c>
      <c r="B21" s="25" t="s">
        <v>178</v>
      </c>
      <c r="C21" s="54"/>
      <c r="D21" s="25" t="s">
        <v>24</v>
      </c>
      <c r="E21" s="26">
        <v>77</v>
      </c>
      <c r="F21" s="26"/>
      <c r="G21" s="76">
        <f t="shared" si="0"/>
        <v>35.5</v>
      </c>
      <c r="H21" s="44">
        <f t="shared" si="1"/>
        <v>2</v>
      </c>
      <c r="I21" s="26"/>
      <c r="J21" s="26">
        <v>35</v>
      </c>
      <c r="K21" s="26"/>
      <c r="L21" s="42"/>
      <c r="M21" s="68"/>
      <c r="N21" s="42">
        <v>0.5</v>
      </c>
      <c r="O21" s="54"/>
      <c r="P21" s="26"/>
      <c r="Q21" s="68"/>
      <c r="R21" s="42"/>
      <c r="S21" s="68"/>
      <c r="T21" s="26"/>
      <c r="U21" s="68"/>
      <c r="V21" s="42"/>
      <c r="W21" s="68"/>
      <c r="X21" s="54"/>
      <c r="Y21" s="68"/>
      <c r="Z21" s="54"/>
      <c r="AA21" s="68"/>
      <c r="AB21" s="54"/>
      <c r="AC21" s="68"/>
      <c r="AD21" s="54"/>
      <c r="AE21" s="68"/>
      <c r="AF21" s="54"/>
      <c r="AG21" s="68"/>
    </row>
    <row r="22" spans="1:26" s="55" customFormat="1" ht="12.75">
      <c r="A22" s="150" t="s">
        <v>166</v>
      </c>
      <c r="B22" s="25" t="s">
        <v>502</v>
      </c>
      <c r="C22" s="54"/>
      <c r="D22" s="25" t="s">
        <v>37</v>
      </c>
      <c r="E22" s="26">
        <v>121</v>
      </c>
      <c r="F22" s="26"/>
      <c r="G22" s="76">
        <f t="shared" si="0"/>
        <v>35</v>
      </c>
      <c r="H22" s="44">
        <f t="shared" si="1"/>
        <v>1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54"/>
      <c r="Y22" s="54"/>
      <c r="Z22" s="54">
        <v>35</v>
      </c>
    </row>
    <row r="23" spans="1:33" s="55" customFormat="1" ht="12.75">
      <c r="A23" s="150"/>
      <c r="B23" s="25" t="s">
        <v>317</v>
      </c>
      <c r="C23" s="54"/>
      <c r="D23" s="25" t="s">
        <v>103</v>
      </c>
      <c r="E23" s="26">
        <v>94</v>
      </c>
      <c r="F23" s="26"/>
      <c r="G23" s="76">
        <f t="shared" si="0"/>
        <v>35</v>
      </c>
      <c r="H23" s="44">
        <f t="shared" si="1"/>
        <v>1</v>
      </c>
      <c r="I23" s="26"/>
      <c r="J23" s="26"/>
      <c r="K23" s="26"/>
      <c r="L23" s="42"/>
      <c r="M23" s="26"/>
      <c r="N23" s="42"/>
      <c r="O23" s="26"/>
      <c r="P23" s="26"/>
      <c r="Q23" s="26"/>
      <c r="R23" s="42"/>
      <c r="S23" s="26"/>
      <c r="T23" s="26">
        <v>35</v>
      </c>
      <c r="U23" s="68"/>
      <c r="V23" s="42"/>
      <c r="W23" s="68"/>
      <c r="X23" s="54"/>
      <c r="Y23" s="68"/>
      <c r="Z23" s="54"/>
      <c r="AA23" s="68"/>
      <c r="AB23" s="68"/>
      <c r="AC23" s="68"/>
      <c r="AD23" s="68"/>
      <c r="AE23" s="68"/>
      <c r="AF23" s="68"/>
      <c r="AG23" s="68"/>
    </row>
    <row r="24" spans="1:32" s="68" customFormat="1" ht="12.75">
      <c r="A24" s="150" t="s">
        <v>159</v>
      </c>
      <c r="B24" s="25" t="s">
        <v>147</v>
      </c>
      <c r="C24" s="54"/>
      <c r="D24" s="25" t="s">
        <v>24</v>
      </c>
      <c r="E24" s="26">
        <v>99</v>
      </c>
      <c r="F24" s="26"/>
      <c r="G24" s="76">
        <f t="shared" si="0"/>
        <v>34</v>
      </c>
      <c r="H24" s="44">
        <f t="shared" si="1"/>
        <v>2</v>
      </c>
      <c r="I24" s="26"/>
      <c r="J24" s="26"/>
      <c r="K24" s="26"/>
      <c r="L24" s="42"/>
      <c r="N24" s="42">
        <v>4</v>
      </c>
      <c r="O24" s="54"/>
      <c r="P24" s="26"/>
      <c r="Q24" s="54"/>
      <c r="R24" s="42"/>
      <c r="S24" s="54"/>
      <c r="T24" s="26"/>
      <c r="U24" s="54"/>
      <c r="V24" s="42"/>
      <c r="W24" s="54"/>
      <c r="X24" s="54"/>
      <c r="Y24" s="54"/>
      <c r="Z24" s="54">
        <v>30</v>
      </c>
      <c r="AA24" s="54"/>
      <c r="AB24" s="54"/>
      <c r="AC24" s="54"/>
      <c r="AD24" s="54"/>
      <c r="AE24" s="54"/>
      <c r="AF24" s="42"/>
    </row>
    <row r="25" spans="1:33" s="55" customFormat="1" ht="12.75">
      <c r="A25" s="150" t="s">
        <v>223</v>
      </c>
      <c r="B25" s="68" t="s">
        <v>148</v>
      </c>
      <c r="C25" s="54"/>
      <c r="D25" s="68" t="s">
        <v>28</v>
      </c>
      <c r="E25" s="54">
        <v>92</v>
      </c>
      <c r="F25" s="54"/>
      <c r="G25" s="76">
        <f t="shared" si="0"/>
        <v>33</v>
      </c>
      <c r="H25" s="44">
        <f t="shared" si="1"/>
        <v>2</v>
      </c>
      <c r="I25" s="54"/>
      <c r="J25" s="26"/>
      <c r="K25" s="54"/>
      <c r="L25" s="42"/>
      <c r="M25" s="54"/>
      <c r="N25" s="42"/>
      <c r="O25" s="68"/>
      <c r="P25" s="26">
        <v>8</v>
      </c>
      <c r="Q25" s="26"/>
      <c r="R25" s="42"/>
      <c r="S25" s="26"/>
      <c r="T25" s="26">
        <v>25</v>
      </c>
      <c r="U25" s="26"/>
      <c r="V25" s="42"/>
      <c r="W25" s="68"/>
      <c r="X25" s="54"/>
      <c r="Y25" s="68"/>
      <c r="Z25" s="54"/>
      <c r="AA25" s="68"/>
      <c r="AB25" s="54"/>
      <c r="AC25" s="68"/>
      <c r="AD25" s="54"/>
      <c r="AE25" s="68"/>
      <c r="AF25" s="54"/>
      <c r="AG25" s="68"/>
    </row>
    <row r="26" spans="1:33" s="55" customFormat="1" ht="12.75">
      <c r="A26" s="150" t="s">
        <v>107</v>
      </c>
      <c r="B26" s="25" t="s">
        <v>428</v>
      </c>
      <c r="C26" s="54" t="s">
        <v>155</v>
      </c>
      <c r="D26" s="25" t="s">
        <v>461</v>
      </c>
      <c r="E26" s="26" t="s">
        <v>158</v>
      </c>
      <c r="F26" s="26"/>
      <c r="G26" s="76">
        <f t="shared" si="0"/>
        <v>32.5</v>
      </c>
      <c r="H26" s="44">
        <f t="shared" si="1"/>
        <v>2</v>
      </c>
      <c r="I26" s="26"/>
      <c r="J26" s="26"/>
      <c r="K26" s="26"/>
      <c r="L26" s="42"/>
      <c r="M26" s="26"/>
      <c r="N26" s="42"/>
      <c r="O26" s="26"/>
      <c r="P26" s="26"/>
      <c r="Q26" s="26"/>
      <c r="R26" s="42"/>
      <c r="S26" s="26"/>
      <c r="T26" s="26">
        <v>30</v>
      </c>
      <c r="U26" s="68"/>
      <c r="V26" s="42">
        <v>2.5</v>
      </c>
      <c r="W26" s="68"/>
      <c r="X26" s="54"/>
      <c r="Y26" s="68"/>
      <c r="Z26" s="54"/>
      <c r="AA26" s="68"/>
      <c r="AB26" s="68"/>
      <c r="AC26" s="68"/>
      <c r="AD26" s="68"/>
      <c r="AE26" s="68"/>
      <c r="AF26" s="68"/>
      <c r="AG26" s="68"/>
    </row>
    <row r="27" spans="1:26" s="55" customFormat="1" ht="12.75">
      <c r="A27" s="150" t="s">
        <v>108</v>
      </c>
      <c r="B27" s="25" t="s">
        <v>176</v>
      </c>
      <c r="C27" s="54"/>
      <c r="D27" s="25" t="s">
        <v>33</v>
      </c>
      <c r="E27" s="26">
        <v>86</v>
      </c>
      <c r="F27" s="26"/>
      <c r="G27" s="76">
        <f t="shared" si="0"/>
        <v>30</v>
      </c>
      <c r="H27" s="44">
        <f t="shared" si="1"/>
        <v>1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54"/>
      <c r="Y27" s="54"/>
      <c r="Z27" s="54">
        <v>30</v>
      </c>
    </row>
    <row r="28" spans="1:26" s="55" customFormat="1" ht="12.75">
      <c r="A28" s="150"/>
      <c r="B28" s="25" t="s">
        <v>207</v>
      </c>
      <c r="C28" s="54"/>
      <c r="D28" s="25" t="s">
        <v>37</v>
      </c>
      <c r="E28" s="26">
        <v>119</v>
      </c>
      <c r="F28" s="26"/>
      <c r="G28" s="76">
        <f t="shared" si="0"/>
        <v>30</v>
      </c>
      <c r="H28" s="44">
        <f t="shared" si="1"/>
        <v>1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54"/>
      <c r="Y28" s="54"/>
      <c r="Z28" s="54">
        <v>30</v>
      </c>
    </row>
    <row r="29" spans="1:26" s="55" customFormat="1" ht="12.75">
      <c r="A29" s="150"/>
      <c r="B29" s="25" t="s">
        <v>503</v>
      </c>
      <c r="C29" s="54"/>
      <c r="D29" s="25" t="s">
        <v>32</v>
      </c>
      <c r="E29" s="26">
        <v>107</v>
      </c>
      <c r="F29" s="26"/>
      <c r="G29" s="76">
        <f t="shared" si="0"/>
        <v>30</v>
      </c>
      <c r="H29" s="44">
        <f t="shared" si="1"/>
        <v>1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54"/>
      <c r="Y29" s="54"/>
      <c r="Z29" s="54">
        <v>30</v>
      </c>
    </row>
    <row r="30" spans="1:33" s="55" customFormat="1" ht="12.75">
      <c r="A30" s="150" t="s">
        <v>226</v>
      </c>
      <c r="B30" s="25" t="s">
        <v>194</v>
      </c>
      <c r="C30" s="54"/>
      <c r="D30" s="25" t="s">
        <v>22</v>
      </c>
      <c r="E30" s="26">
        <v>173</v>
      </c>
      <c r="F30" s="26"/>
      <c r="G30" s="76">
        <f t="shared" si="0"/>
        <v>28</v>
      </c>
      <c r="H30" s="44">
        <f t="shared" si="1"/>
        <v>3</v>
      </c>
      <c r="I30" s="26"/>
      <c r="J30" s="26"/>
      <c r="K30" s="26"/>
      <c r="L30" s="42">
        <v>12</v>
      </c>
      <c r="M30" s="26"/>
      <c r="N30" s="42">
        <v>7.5</v>
      </c>
      <c r="O30" s="26"/>
      <c r="P30" s="26"/>
      <c r="Q30" s="26"/>
      <c r="R30" s="42"/>
      <c r="S30" s="68"/>
      <c r="T30" s="26"/>
      <c r="U30" s="68"/>
      <c r="V30" s="42">
        <v>8.5</v>
      </c>
      <c r="W30" s="68"/>
      <c r="X30" s="54"/>
      <c r="Y30" s="68"/>
      <c r="Z30" s="54"/>
      <c r="AA30" s="68"/>
      <c r="AB30" s="54"/>
      <c r="AC30" s="68"/>
      <c r="AD30" s="54"/>
      <c r="AE30" s="68"/>
      <c r="AF30" s="54"/>
      <c r="AG30" s="68"/>
    </row>
    <row r="31" spans="1:33" s="55" customFormat="1" ht="12.75">
      <c r="A31" s="150" t="s">
        <v>227</v>
      </c>
      <c r="B31" s="25" t="s">
        <v>200</v>
      </c>
      <c r="C31" s="54"/>
      <c r="D31" s="25" t="s">
        <v>173</v>
      </c>
      <c r="E31" s="26">
        <v>105</v>
      </c>
      <c r="F31" s="26"/>
      <c r="G31" s="76">
        <f t="shared" si="0"/>
        <v>25.5</v>
      </c>
      <c r="H31" s="44">
        <f t="shared" si="1"/>
        <v>2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54">
        <v>5.5</v>
      </c>
      <c r="X31" s="54"/>
      <c r="Y31" s="68"/>
      <c r="Z31" s="54">
        <v>20</v>
      </c>
      <c r="AA31" s="68"/>
      <c r="AB31" s="68"/>
      <c r="AC31" s="68"/>
      <c r="AD31" s="68"/>
      <c r="AE31" s="68"/>
      <c r="AF31" s="68"/>
      <c r="AG31" s="68"/>
    </row>
    <row r="32" spans="1:26" s="55" customFormat="1" ht="12.75">
      <c r="A32" s="150" t="s">
        <v>228</v>
      </c>
      <c r="B32" s="25" t="s">
        <v>504</v>
      </c>
      <c r="C32" s="54"/>
      <c r="D32" s="25" t="s">
        <v>505</v>
      </c>
      <c r="E32" s="26" t="s">
        <v>506</v>
      </c>
      <c r="F32" s="26"/>
      <c r="G32" s="76">
        <f t="shared" si="0"/>
        <v>25</v>
      </c>
      <c r="H32" s="44">
        <f t="shared" si="1"/>
        <v>1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54"/>
      <c r="Y32" s="54"/>
      <c r="Z32" s="54">
        <v>25</v>
      </c>
    </row>
    <row r="33" spans="1:33" s="55" customFormat="1" ht="12.75">
      <c r="A33" s="150" t="s">
        <v>110</v>
      </c>
      <c r="B33" s="25" t="s">
        <v>381</v>
      </c>
      <c r="C33" s="54" t="s">
        <v>155</v>
      </c>
      <c r="D33" s="25" t="s">
        <v>402</v>
      </c>
      <c r="E33" s="26">
        <v>43</v>
      </c>
      <c r="F33" s="145"/>
      <c r="G33" s="76">
        <f t="shared" si="0"/>
        <v>23</v>
      </c>
      <c r="H33" s="44">
        <f t="shared" si="1"/>
        <v>4</v>
      </c>
      <c r="I33" s="145"/>
      <c r="J33" s="155"/>
      <c r="K33" s="145"/>
      <c r="L33" s="156"/>
      <c r="M33" s="145"/>
      <c r="N33" s="93"/>
      <c r="O33" s="156"/>
      <c r="P33" s="155"/>
      <c r="Q33" s="75"/>
      <c r="R33" s="42">
        <v>0</v>
      </c>
      <c r="S33" s="68"/>
      <c r="T33" s="26">
        <v>15</v>
      </c>
      <c r="U33" s="68"/>
      <c r="V33" s="42">
        <v>3</v>
      </c>
      <c r="W33" s="68"/>
      <c r="X33" s="54"/>
      <c r="Y33" s="68"/>
      <c r="Z33" s="54">
        <v>5</v>
      </c>
      <c r="AA33" s="68"/>
      <c r="AB33" s="68"/>
      <c r="AC33" s="68"/>
      <c r="AD33" s="68"/>
      <c r="AE33" s="68"/>
      <c r="AF33" s="68"/>
      <c r="AG33" s="68"/>
    </row>
    <row r="34" spans="1:33" s="55" customFormat="1" ht="12.75">
      <c r="A34" s="150" t="s">
        <v>400</v>
      </c>
      <c r="B34" s="25" t="s">
        <v>343</v>
      </c>
      <c r="C34" s="54"/>
      <c r="D34" s="25" t="s">
        <v>84</v>
      </c>
      <c r="E34" s="26" t="s">
        <v>337</v>
      </c>
      <c r="F34" s="26"/>
      <c r="G34" s="76">
        <f t="shared" si="0"/>
        <v>22</v>
      </c>
      <c r="H34" s="44">
        <f t="shared" si="1"/>
        <v>2</v>
      </c>
      <c r="I34" s="26"/>
      <c r="J34" s="26">
        <v>10</v>
      </c>
      <c r="K34" s="26"/>
      <c r="L34" s="42"/>
      <c r="M34" s="26"/>
      <c r="N34" s="42"/>
      <c r="O34" s="26"/>
      <c r="P34" s="26">
        <v>12</v>
      </c>
      <c r="Q34" s="26"/>
      <c r="R34" s="42"/>
      <c r="S34" s="26"/>
      <c r="T34" s="26"/>
      <c r="U34" s="26"/>
      <c r="V34" s="42"/>
      <c r="W34" s="68"/>
      <c r="X34" s="54"/>
      <c r="Y34" s="68"/>
      <c r="Z34" s="54"/>
      <c r="AA34" s="68"/>
      <c r="AB34" s="54"/>
      <c r="AC34" s="68"/>
      <c r="AD34" s="54"/>
      <c r="AE34" s="68"/>
      <c r="AF34" s="54"/>
      <c r="AG34" s="68"/>
    </row>
    <row r="35" spans="1:33" s="55" customFormat="1" ht="12.75">
      <c r="A35" s="150" t="s">
        <v>229</v>
      </c>
      <c r="B35" s="56" t="s">
        <v>27</v>
      </c>
      <c r="C35" s="75"/>
      <c r="D35" s="25" t="s">
        <v>28</v>
      </c>
      <c r="E35" s="26">
        <v>134</v>
      </c>
      <c r="F35" s="26"/>
      <c r="G35" s="76">
        <f t="shared" si="0"/>
        <v>21</v>
      </c>
      <c r="H35" s="44">
        <f t="shared" si="1"/>
        <v>3</v>
      </c>
      <c r="I35" s="26"/>
      <c r="J35" s="26"/>
      <c r="K35" s="26"/>
      <c r="L35" s="42">
        <v>8</v>
      </c>
      <c r="M35" s="26"/>
      <c r="N35" s="42">
        <v>7</v>
      </c>
      <c r="O35" s="26"/>
      <c r="P35" s="26"/>
      <c r="Q35" s="26"/>
      <c r="R35" s="42"/>
      <c r="S35" s="68"/>
      <c r="T35" s="26"/>
      <c r="U35" s="68"/>
      <c r="V35" s="42">
        <v>6</v>
      </c>
      <c r="W35" s="68"/>
      <c r="X35" s="54"/>
      <c r="Y35" s="68"/>
      <c r="Z35" s="54"/>
      <c r="AA35" s="68"/>
      <c r="AB35" s="54"/>
      <c r="AC35" s="68"/>
      <c r="AD35" s="54"/>
      <c r="AE35" s="68"/>
      <c r="AF35" s="54"/>
      <c r="AG35" s="68"/>
    </row>
    <row r="36" spans="1:33" s="88" customFormat="1" ht="12.75">
      <c r="A36" s="86" t="s">
        <v>111</v>
      </c>
      <c r="B36" s="89" t="s">
        <v>139</v>
      </c>
      <c r="C36" s="86"/>
      <c r="D36" s="89" t="s">
        <v>33</v>
      </c>
      <c r="E36" s="90">
        <v>158</v>
      </c>
      <c r="F36" s="90"/>
      <c r="G36" s="124">
        <f t="shared" si="0"/>
        <v>21</v>
      </c>
      <c r="H36" s="125">
        <f t="shared" si="1"/>
        <v>2</v>
      </c>
      <c r="I36" s="90"/>
      <c r="J36" s="90"/>
      <c r="K36" s="90"/>
      <c r="L36" s="126">
        <v>13</v>
      </c>
      <c r="M36" s="90"/>
      <c r="N36" s="126">
        <v>8</v>
      </c>
      <c r="O36" s="90"/>
      <c r="P36" s="90"/>
      <c r="Q36" s="90"/>
      <c r="R36" s="126"/>
      <c r="S36" s="90"/>
      <c r="T36" s="90"/>
      <c r="U36" s="90"/>
      <c r="V36" s="126"/>
      <c r="W36" s="90"/>
      <c r="X36" s="86"/>
      <c r="Y36" s="70"/>
      <c r="Z36" s="86"/>
      <c r="AA36" s="70"/>
      <c r="AB36" s="86"/>
      <c r="AC36" s="70"/>
      <c r="AD36" s="86"/>
      <c r="AE36" s="70"/>
      <c r="AF36" s="86"/>
      <c r="AG36" s="70"/>
    </row>
    <row r="37" spans="1:33" s="55" customFormat="1" ht="12.75">
      <c r="A37" s="150" t="s">
        <v>112</v>
      </c>
      <c r="B37" s="25" t="s">
        <v>432</v>
      </c>
      <c r="C37" s="54"/>
      <c r="D37" s="25" t="s">
        <v>32</v>
      </c>
      <c r="E37" s="26">
        <v>85</v>
      </c>
      <c r="F37" s="26"/>
      <c r="G37" s="76">
        <f t="shared" si="0"/>
        <v>20</v>
      </c>
      <c r="H37" s="44">
        <f t="shared" si="1"/>
        <v>1</v>
      </c>
      <c r="I37" s="26"/>
      <c r="J37" s="26"/>
      <c r="K37" s="26"/>
      <c r="L37" s="42"/>
      <c r="M37" s="26"/>
      <c r="N37" s="42"/>
      <c r="O37" s="26"/>
      <c r="P37" s="26"/>
      <c r="Q37" s="26"/>
      <c r="R37" s="42"/>
      <c r="S37" s="26"/>
      <c r="T37" s="26">
        <v>20</v>
      </c>
      <c r="U37" s="68"/>
      <c r="V37" s="42"/>
      <c r="W37" s="68"/>
      <c r="X37" s="54"/>
      <c r="Y37" s="68"/>
      <c r="Z37" s="54"/>
      <c r="AA37" s="68"/>
      <c r="AB37" s="68"/>
      <c r="AC37" s="68"/>
      <c r="AD37" s="68"/>
      <c r="AE37" s="68"/>
      <c r="AF37" s="68"/>
      <c r="AG37" s="68"/>
    </row>
    <row r="38" spans="1:33" s="55" customFormat="1" ht="12.75">
      <c r="A38" s="150"/>
      <c r="B38" s="68" t="s">
        <v>89</v>
      </c>
      <c r="C38" s="54"/>
      <c r="D38" s="68" t="s">
        <v>30</v>
      </c>
      <c r="E38" s="54">
        <v>102</v>
      </c>
      <c r="F38" s="54"/>
      <c r="G38" s="76">
        <f aca="true" t="shared" si="2" ref="G38:G69">SUM(J38:AF38)</f>
        <v>20</v>
      </c>
      <c r="H38" s="44">
        <f aca="true" t="shared" si="3" ref="H38:H69">23-COUNTBLANK(J38:AF38)</f>
        <v>1</v>
      </c>
      <c r="I38" s="54"/>
      <c r="J38" s="26"/>
      <c r="K38" s="54"/>
      <c r="L38" s="42"/>
      <c r="M38" s="54"/>
      <c r="N38" s="42"/>
      <c r="O38" s="68"/>
      <c r="P38" s="26">
        <v>20</v>
      </c>
      <c r="Q38" s="26"/>
      <c r="R38" s="42"/>
      <c r="S38" s="26"/>
      <c r="T38" s="26"/>
      <c r="U38" s="26"/>
      <c r="V38" s="42"/>
      <c r="W38" s="26"/>
      <c r="X38" s="26"/>
      <c r="Y38" s="26"/>
      <c r="Z38" s="26"/>
      <c r="AA38" s="26"/>
      <c r="AB38" s="26"/>
      <c r="AC38" s="26"/>
      <c r="AD38" s="54"/>
      <c r="AE38" s="68"/>
      <c r="AF38" s="54"/>
      <c r="AG38" s="68"/>
    </row>
    <row r="39" spans="1:33" s="55" customFormat="1" ht="12.75">
      <c r="A39" s="150" t="s">
        <v>441</v>
      </c>
      <c r="B39" s="68" t="s">
        <v>145</v>
      </c>
      <c r="C39" s="54"/>
      <c r="D39" s="68" t="s">
        <v>18</v>
      </c>
      <c r="E39" s="54">
        <v>96</v>
      </c>
      <c r="F39" s="54"/>
      <c r="G39" s="76">
        <f t="shared" si="2"/>
        <v>18.5</v>
      </c>
      <c r="H39" s="44">
        <f t="shared" si="3"/>
        <v>2</v>
      </c>
      <c r="I39" s="54"/>
      <c r="J39" s="26"/>
      <c r="K39" s="54"/>
      <c r="L39" s="42"/>
      <c r="M39" s="54"/>
      <c r="N39" s="42"/>
      <c r="O39" s="68"/>
      <c r="P39" s="26">
        <v>6</v>
      </c>
      <c r="Q39" s="68"/>
      <c r="R39" s="42">
        <v>12.5</v>
      </c>
      <c r="S39" s="68"/>
      <c r="T39" s="26"/>
      <c r="U39" s="68"/>
      <c r="V39" s="42"/>
      <c r="W39" s="68"/>
      <c r="X39" s="54"/>
      <c r="Y39" s="68"/>
      <c r="Z39" s="54"/>
      <c r="AA39" s="68"/>
      <c r="AB39" s="54"/>
      <c r="AC39" s="68"/>
      <c r="AD39" s="54"/>
      <c r="AE39" s="68"/>
      <c r="AF39" s="54"/>
      <c r="AG39" s="68"/>
    </row>
    <row r="40" spans="1:33" s="55" customFormat="1" ht="12.75">
      <c r="A40" s="150" t="s">
        <v>113</v>
      </c>
      <c r="B40" s="68" t="s">
        <v>364</v>
      </c>
      <c r="C40" s="54"/>
      <c r="D40" s="68" t="s">
        <v>18</v>
      </c>
      <c r="E40" s="54">
        <v>105</v>
      </c>
      <c r="F40" s="54"/>
      <c r="G40" s="76">
        <f t="shared" si="2"/>
        <v>18</v>
      </c>
      <c r="H40" s="44">
        <f t="shared" si="3"/>
        <v>1</v>
      </c>
      <c r="I40" s="54"/>
      <c r="J40" s="26"/>
      <c r="K40" s="54"/>
      <c r="L40" s="42"/>
      <c r="M40" s="54"/>
      <c r="N40" s="42"/>
      <c r="O40" s="68"/>
      <c r="P40" s="26">
        <v>18</v>
      </c>
      <c r="Q40" s="68"/>
      <c r="R40" s="42"/>
      <c r="S40" s="68"/>
      <c r="T40" s="26"/>
      <c r="U40" s="68"/>
      <c r="V40" s="42"/>
      <c r="W40" s="68"/>
      <c r="X40" s="54"/>
      <c r="Y40" s="68"/>
      <c r="Z40" s="54"/>
      <c r="AA40" s="68"/>
      <c r="AB40" s="54"/>
      <c r="AC40" s="68"/>
      <c r="AD40" s="54"/>
      <c r="AE40" s="68"/>
      <c r="AF40" s="54"/>
      <c r="AG40" s="68"/>
    </row>
    <row r="41" spans="1:33" s="55" customFormat="1" ht="12.75">
      <c r="A41" s="150" t="s">
        <v>115</v>
      </c>
      <c r="B41" s="25" t="s">
        <v>38</v>
      </c>
      <c r="C41" s="54"/>
      <c r="D41" s="25" t="s">
        <v>18</v>
      </c>
      <c r="E41" s="26">
        <v>184</v>
      </c>
      <c r="F41" s="26"/>
      <c r="G41" s="76">
        <f t="shared" si="2"/>
        <v>17.5</v>
      </c>
      <c r="H41" s="44">
        <f t="shared" si="3"/>
        <v>1</v>
      </c>
      <c r="I41" s="26"/>
      <c r="J41" s="26"/>
      <c r="K41" s="26"/>
      <c r="L41" s="42">
        <v>17.5</v>
      </c>
      <c r="M41" s="26"/>
      <c r="N41" s="93"/>
      <c r="O41" s="54"/>
      <c r="P41" s="26"/>
      <c r="Q41" s="68"/>
      <c r="R41" s="42"/>
      <c r="S41" s="68"/>
      <c r="T41" s="26"/>
      <c r="U41" s="68"/>
      <c r="V41" s="42"/>
      <c r="W41" s="68"/>
      <c r="X41" s="54"/>
      <c r="Y41" s="68"/>
      <c r="Z41" s="54"/>
      <c r="AA41" s="68"/>
      <c r="AB41" s="54"/>
      <c r="AC41" s="68"/>
      <c r="AD41" s="54"/>
      <c r="AE41" s="68"/>
      <c r="AF41" s="54"/>
      <c r="AG41" s="68"/>
    </row>
    <row r="42" spans="1:33" s="55" customFormat="1" ht="12.75">
      <c r="A42" s="150" t="s">
        <v>116</v>
      </c>
      <c r="B42" s="56" t="s">
        <v>126</v>
      </c>
      <c r="C42" s="75"/>
      <c r="D42" s="79" t="s">
        <v>22</v>
      </c>
      <c r="E42" s="57">
        <v>142</v>
      </c>
      <c r="F42" s="57"/>
      <c r="G42" s="76">
        <f t="shared" si="2"/>
        <v>16.5</v>
      </c>
      <c r="H42" s="44">
        <f t="shared" si="3"/>
        <v>2</v>
      </c>
      <c r="I42" s="57"/>
      <c r="J42" s="57"/>
      <c r="K42" s="57"/>
      <c r="L42" s="42">
        <v>10.5</v>
      </c>
      <c r="M42" s="26"/>
      <c r="N42" s="42"/>
      <c r="O42" s="54"/>
      <c r="P42" s="26"/>
      <c r="Q42" s="68"/>
      <c r="R42" s="42"/>
      <c r="S42" s="68"/>
      <c r="T42" s="26"/>
      <c r="U42" s="68"/>
      <c r="V42" s="42">
        <v>6</v>
      </c>
      <c r="W42" s="68"/>
      <c r="X42" s="54"/>
      <c r="Y42" s="68"/>
      <c r="Z42" s="54"/>
      <c r="AA42" s="68"/>
      <c r="AB42" s="54"/>
      <c r="AC42" s="68"/>
      <c r="AD42" s="54"/>
      <c r="AE42" s="68"/>
      <c r="AF42" s="54"/>
      <c r="AG42" s="68"/>
    </row>
    <row r="43" spans="1:33" s="55" customFormat="1" ht="12.75">
      <c r="A43" s="150" t="s">
        <v>117</v>
      </c>
      <c r="B43" s="25" t="s">
        <v>379</v>
      </c>
      <c r="C43" s="54" t="s">
        <v>155</v>
      </c>
      <c r="D43" s="25" t="s">
        <v>402</v>
      </c>
      <c r="E43" s="26" t="s">
        <v>337</v>
      </c>
      <c r="F43" s="26"/>
      <c r="G43" s="76">
        <f t="shared" si="2"/>
        <v>15</v>
      </c>
      <c r="H43" s="44">
        <f t="shared" si="3"/>
        <v>4</v>
      </c>
      <c r="I43" s="26"/>
      <c r="J43" s="26">
        <v>0</v>
      </c>
      <c r="K43" s="26"/>
      <c r="L43" s="42"/>
      <c r="M43" s="68"/>
      <c r="N43" s="42"/>
      <c r="O43" s="54"/>
      <c r="P43" s="26"/>
      <c r="Q43" s="68"/>
      <c r="R43" s="42">
        <v>15</v>
      </c>
      <c r="S43" s="68"/>
      <c r="T43" s="26">
        <v>0</v>
      </c>
      <c r="U43" s="68"/>
      <c r="V43" s="42"/>
      <c r="W43" s="68"/>
      <c r="X43" s="54"/>
      <c r="Y43" s="68"/>
      <c r="Z43" s="54">
        <v>0</v>
      </c>
      <c r="AA43" s="68"/>
      <c r="AB43" s="54"/>
      <c r="AC43" s="68"/>
      <c r="AD43" s="54"/>
      <c r="AE43" s="68"/>
      <c r="AF43" s="54"/>
      <c r="AG43" s="68"/>
    </row>
    <row r="44" spans="1:33" s="55" customFormat="1" ht="12.75">
      <c r="A44" s="150" t="s">
        <v>118</v>
      </c>
      <c r="B44" s="25" t="s">
        <v>470</v>
      </c>
      <c r="C44" s="54" t="s">
        <v>155</v>
      </c>
      <c r="D44" s="25" t="s">
        <v>22</v>
      </c>
      <c r="E44" s="26">
        <v>47</v>
      </c>
      <c r="F44" s="26"/>
      <c r="G44" s="76">
        <f t="shared" si="2"/>
        <v>15</v>
      </c>
      <c r="H44" s="44">
        <f t="shared" si="3"/>
        <v>1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54">
        <v>15</v>
      </c>
      <c r="Y44" s="68"/>
      <c r="Z44" s="54"/>
      <c r="AA44" s="68"/>
      <c r="AB44" s="68"/>
      <c r="AC44" s="68"/>
      <c r="AD44" s="68"/>
      <c r="AE44" s="68"/>
      <c r="AF44" s="68"/>
      <c r="AG44" s="68"/>
    </row>
    <row r="45" spans="1:33" s="55" customFormat="1" ht="12.75">
      <c r="A45" s="150" t="s">
        <v>232</v>
      </c>
      <c r="B45" s="56" t="s">
        <v>185</v>
      </c>
      <c r="C45" s="75"/>
      <c r="D45" s="56" t="s">
        <v>22</v>
      </c>
      <c r="E45" s="57">
        <v>165</v>
      </c>
      <c r="F45" s="57"/>
      <c r="G45" s="76">
        <f t="shared" si="2"/>
        <v>14.5</v>
      </c>
      <c r="H45" s="44">
        <f t="shared" si="3"/>
        <v>2</v>
      </c>
      <c r="I45" s="57"/>
      <c r="J45" s="57"/>
      <c r="K45" s="57"/>
      <c r="L45" s="42">
        <v>9</v>
      </c>
      <c r="M45" s="26"/>
      <c r="N45" s="42"/>
      <c r="O45" s="26"/>
      <c r="P45" s="26"/>
      <c r="Q45" s="26"/>
      <c r="R45" s="42"/>
      <c r="S45" s="26"/>
      <c r="T45" s="26"/>
      <c r="U45" s="26"/>
      <c r="V45" s="42">
        <v>5.5</v>
      </c>
      <c r="W45" s="26"/>
      <c r="X45" s="54"/>
      <c r="Y45" s="68"/>
      <c r="Z45" s="54"/>
      <c r="AA45" s="68"/>
      <c r="AB45" s="54"/>
      <c r="AC45" s="68"/>
      <c r="AD45" s="54"/>
      <c r="AE45" s="68"/>
      <c r="AF45" s="54"/>
      <c r="AG45" s="68"/>
    </row>
    <row r="46" spans="1:33" s="55" customFormat="1" ht="12.75">
      <c r="A46" s="150" t="s">
        <v>475</v>
      </c>
      <c r="B46" s="56" t="s">
        <v>151</v>
      </c>
      <c r="C46" s="75"/>
      <c r="D46" s="56" t="s">
        <v>24</v>
      </c>
      <c r="E46" s="57">
        <v>176</v>
      </c>
      <c r="F46" s="57"/>
      <c r="G46" s="76">
        <f t="shared" si="2"/>
        <v>14.5</v>
      </c>
      <c r="H46" s="44">
        <f t="shared" si="3"/>
        <v>1</v>
      </c>
      <c r="I46" s="57"/>
      <c r="J46" s="57"/>
      <c r="K46" s="57"/>
      <c r="L46" s="42">
        <v>14.5</v>
      </c>
      <c r="M46" s="26"/>
      <c r="N46" s="42"/>
      <c r="O46" s="26"/>
      <c r="P46" s="26"/>
      <c r="Q46" s="68"/>
      <c r="R46" s="42"/>
      <c r="S46" s="68"/>
      <c r="T46" s="26"/>
      <c r="U46" s="68"/>
      <c r="V46" s="42"/>
      <c r="W46" s="68"/>
      <c r="X46" s="54"/>
      <c r="Y46" s="68"/>
      <c r="Z46" s="54"/>
      <c r="AA46" s="68"/>
      <c r="AB46" s="54"/>
      <c r="AC46" s="68"/>
      <c r="AD46" s="54"/>
      <c r="AE46" s="68"/>
      <c r="AF46" s="54"/>
      <c r="AG46" s="68"/>
    </row>
    <row r="47" spans="1:33" s="55" customFormat="1" ht="12.75">
      <c r="A47" s="150" t="s">
        <v>382</v>
      </c>
      <c r="B47" s="56" t="s">
        <v>124</v>
      </c>
      <c r="C47" s="75"/>
      <c r="D47" s="56" t="s">
        <v>22</v>
      </c>
      <c r="E47" s="57">
        <v>146</v>
      </c>
      <c r="F47" s="57"/>
      <c r="G47" s="76">
        <f t="shared" si="2"/>
        <v>14</v>
      </c>
      <c r="H47" s="44">
        <f t="shared" si="3"/>
        <v>2</v>
      </c>
      <c r="I47" s="57"/>
      <c r="J47" s="57"/>
      <c r="K47" s="57"/>
      <c r="L47" s="42">
        <v>8</v>
      </c>
      <c r="M47" s="26"/>
      <c r="N47" s="42"/>
      <c r="O47" s="26"/>
      <c r="P47" s="26"/>
      <c r="Q47" s="26"/>
      <c r="R47" s="42"/>
      <c r="S47" s="26"/>
      <c r="T47" s="26"/>
      <c r="U47" s="26"/>
      <c r="V47" s="42">
        <v>6</v>
      </c>
      <c r="W47" s="68"/>
      <c r="X47" s="54"/>
      <c r="Y47" s="68"/>
      <c r="Z47" s="54"/>
      <c r="AA47" s="68"/>
      <c r="AB47" s="54"/>
      <c r="AC47" s="68"/>
      <c r="AD47" s="54"/>
      <c r="AE47" s="68"/>
      <c r="AF47" s="54"/>
      <c r="AG47" s="68"/>
    </row>
    <row r="48" spans="1:33" s="55" customFormat="1" ht="12.75">
      <c r="A48" s="150" t="s">
        <v>233</v>
      </c>
      <c r="B48" s="25" t="s">
        <v>26</v>
      </c>
      <c r="C48" s="54"/>
      <c r="D48" s="25" t="s">
        <v>22</v>
      </c>
      <c r="E48" s="26">
        <v>137</v>
      </c>
      <c r="F48" s="26"/>
      <c r="G48" s="76">
        <f t="shared" si="2"/>
        <v>13</v>
      </c>
      <c r="H48" s="44">
        <f t="shared" si="3"/>
        <v>2</v>
      </c>
      <c r="I48" s="26"/>
      <c r="J48" s="26"/>
      <c r="K48" s="26"/>
      <c r="L48" s="42">
        <v>7</v>
      </c>
      <c r="M48" s="68"/>
      <c r="N48" s="93"/>
      <c r="O48" s="54"/>
      <c r="P48" s="26"/>
      <c r="Q48" s="68"/>
      <c r="R48" s="42"/>
      <c r="S48" s="68"/>
      <c r="T48" s="26"/>
      <c r="U48" s="68"/>
      <c r="V48" s="42">
        <v>6</v>
      </c>
      <c r="W48" s="68"/>
      <c r="X48" s="54"/>
      <c r="Y48" s="68"/>
      <c r="Z48" s="54"/>
      <c r="AA48" s="68"/>
      <c r="AB48" s="54"/>
      <c r="AC48" s="68"/>
      <c r="AD48" s="54"/>
      <c r="AE48" s="68"/>
      <c r="AF48" s="54"/>
      <c r="AG48" s="68"/>
    </row>
    <row r="49" spans="1:33" s="55" customFormat="1" ht="12.75">
      <c r="A49" s="150" t="s">
        <v>442</v>
      </c>
      <c r="B49" s="25" t="s">
        <v>125</v>
      </c>
      <c r="C49" s="54"/>
      <c r="D49" s="25" t="s">
        <v>22</v>
      </c>
      <c r="E49" s="26">
        <v>98</v>
      </c>
      <c r="F49" s="26"/>
      <c r="G49" s="76">
        <f t="shared" si="2"/>
        <v>10</v>
      </c>
      <c r="H49" s="44">
        <f t="shared" si="3"/>
        <v>2</v>
      </c>
      <c r="I49" s="26"/>
      <c r="J49" s="26"/>
      <c r="K49" s="26"/>
      <c r="L49" s="42">
        <v>5.5</v>
      </c>
      <c r="M49" s="26"/>
      <c r="N49" s="42"/>
      <c r="O49" s="54"/>
      <c r="P49" s="26"/>
      <c r="Q49" s="68"/>
      <c r="R49" s="42"/>
      <c r="S49" s="68"/>
      <c r="T49" s="26"/>
      <c r="U49" s="68"/>
      <c r="V49" s="42">
        <v>4.5</v>
      </c>
      <c r="W49" s="68"/>
      <c r="X49" s="54"/>
      <c r="Y49" s="68"/>
      <c r="Z49" s="54"/>
      <c r="AA49" s="68"/>
      <c r="AB49" s="54"/>
      <c r="AC49" s="68"/>
      <c r="AD49" s="54"/>
      <c r="AE49" s="68"/>
      <c r="AF49" s="54"/>
      <c r="AG49" s="68"/>
    </row>
    <row r="50" spans="1:33" s="55" customFormat="1" ht="12.75">
      <c r="A50" s="150" t="s">
        <v>234</v>
      </c>
      <c r="B50" s="25" t="s">
        <v>342</v>
      </c>
      <c r="C50" s="54"/>
      <c r="D50" s="25" t="s">
        <v>84</v>
      </c>
      <c r="E50" s="26" t="s">
        <v>337</v>
      </c>
      <c r="F50" s="26"/>
      <c r="G50" s="76">
        <f t="shared" si="2"/>
        <v>10</v>
      </c>
      <c r="H50" s="44">
        <f t="shared" si="3"/>
        <v>1</v>
      </c>
      <c r="I50" s="26"/>
      <c r="J50" s="26">
        <v>10</v>
      </c>
      <c r="K50" s="26"/>
      <c r="L50" s="42"/>
      <c r="M50" s="26"/>
      <c r="N50" s="42"/>
      <c r="O50" s="26"/>
      <c r="P50" s="26"/>
      <c r="Q50" s="68"/>
      <c r="R50" s="42"/>
      <c r="S50" s="68"/>
      <c r="T50" s="26"/>
      <c r="U50" s="68"/>
      <c r="V50" s="42"/>
      <c r="W50" s="68"/>
      <c r="X50" s="54"/>
      <c r="Y50" s="68"/>
      <c r="Z50" s="54"/>
      <c r="AA50" s="68"/>
      <c r="AB50" s="54"/>
      <c r="AC50" s="68"/>
      <c r="AD50" s="54"/>
      <c r="AE50" s="68"/>
      <c r="AF50" s="54"/>
      <c r="AG50" s="68"/>
    </row>
    <row r="51" spans="1:33" s="55" customFormat="1" ht="12.75">
      <c r="A51" s="150" t="s">
        <v>235</v>
      </c>
      <c r="B51" s="56" t="s">
        <v>351</v>
      </c>
      <c r="C51" s="54" t="s">
        <v>155</v>
      </c>
      <c r="D51" s="68" t="s">
        <v>22</v>
      </c>
      <c r="E51" s="54" t="s">
        <v>337</v>
      </c>
      <c r="F51" s="54"/>
      <c r="G51" s="76">
        <f t="shared" si="2"/>
        <v>9</v>
      </c>
      <c r="H51" s="44">
        <f t="shared" si="3"/>
        <v>3</v>
      </c>
      <c r="I51" s="54"/>
      <c r="J51" s="26"/>
      <c r="K51" s="54"/>
      <c r="L51" s="42">
        <v>2</v>
      </c>
      <c r="M51" s="26"/>
      <c r="N51" s="42"/>
      <c r="O51" s="26"/>
      <c r="P51" s="26"/>
      <c r="Q51" s="68"/>
      <c r="R51" s="42"/>
      <c r="S51" s="68"/>
      <c r="T51" s="26"/>
      <c r="U51" s="68"/>
      <c r="V51" s="42">
        <v>2</v>
      </c>
      <c r="W51" s="68"/>
      <c r="X51" s="54">
        <v>5</v>
      </c>
      <c r="Y51" s="68"/>
      <c r="Z51" s="54"/>
      <c r="AA51" s="68"/>
      <c r="AB51" s="54"/>
      <c r="AC51" s="68"/>
      <c r="AD51" s="54"/>
      <c r="AE51" s="68"/>
      <c r="AF51" s="54"/>
      <c r="AG51" s="68"/>
    </row>
    <row r="52" spans="1:33" s="55" customFormat="1" ht="12.75">
      <c r="A52" s="150" t="s">
        <v>541</v>
      </c>
      <c r="B52" s="56" t="s">
        <v>348</v>
      </c>
      <c r="C52" s="54"/>
      <c r="D52" s="68" t="s">
        <v>22</v>
      </c>
      <c r="E52" s="54" t="s">
        <v>337</v>
      </c>
      <c r="F52" s="54"/>
      <c r="G52" s="76">
        <f t="shared" si="2"/>
        <v>9</v>
      </c>
      <c r="H52" s="44">
        <f t="shared" si="3"/>
        <v>1</v>
      </c>
      <c r="I52" s="54"/>
      <c r="J52" s="26"/>
      <c r="K52" s="54"/>
      <c r="L52" s="42">
        <v>9</v>
      </c>
      <c r="M52" s="26"/>
      <c r="N52" s="42"/>
      <c r="O52" s="26"/>
      <c r="P52" s="26"/>
      <c r="Q52" s="26"/>
      <c r="R52" s="42"/>
      <c r="S52" s="26"/>
      <c r="T52" s="26"/>
      <c r="U52" s="26"/>
      <c r="V52" s="42"/>
      <c r="W52" s="26"/>
      <c r="X52" s="54"/>
      <c r="Y52" s="68"/>
      <c r="Z52" s="54"/>
      <c r="AA52" s="68"/>
      <c r="AB52" s="54"/>
      <c r="AC52" s="68"/>
      <c r="AD52" s="54"/>
      <c r="AE52" s="68"/>
      <c r="AF52" s="54"/>
      <c r="AG52" s="68"/>
    </row>
    <row r="53" spans="1:33" s="55" customFormat="1" ht="12.75">
      <c r="A53" s="150"/>
      <c r="B53" s="25" t="s">
        <v>289</v>
      </c>
      <c r="C53" s="54"/>
      <c r="D53" s="25" t="s">
        <v>33</v>
      </c>
      <c r="E53" s="26">
        <v>172</v>
      </c>
      <c r="F53" s="26"/>
      <c r="G53" s="76">
        <f t="shared" si="2"/>
        <v>9</v>
      </c>
      <c r="H53" s="44">
        <f t="shared" si="3"/>
        <v>1</v>
      </c>
      <c r="I53" s="26"/>
      <c r="J53" s="26"/>
      <c r="K53" s="26"/>
      <c r="L53" s="42"/>
      <c r="M53" s="68"/>
      <c r="N53" s="42">
        <v>9</v>
      </c>
      <c r="O53" s="54"/>
      <c r="P53" s="26"/>
      <c r="Q53" s="68"/>
      <c r="R53" s="42"/>
      <c r="S53" s="68"/>
      <c r="T53" s="26"/>
      <c r="U53" s="68"/>
      <c r="V53" s="42"/>
      <c r="W53" s="68"/>
      <c r="X53" s="54"/>
      <c r="Y53" s="68"/>
      <c r="Z53" s="54"/>
      <c r="AA53" s="68"/>
      <c r="AB53" s="54"/>
      <c r="AC53" s="68"/>
      <c r="AD53" s="54"/>
      <c r="AE53" s="68"/>
      <c r="AF53" s="54"/>
      <c r="AG53" s="68"/>
    </row>
    <row r="54" spans="1:33" s="55" customFormat="1" ht="12.75">
      <c r="A54" s="150" t="s">
        <v>533</v>
      </c>
      <c r="B54" s="25" t="s">
        <v>41</v>
      </c>
      <c r="C54" s="54"/>
      <c r="D54" s="25" t="s">
        <v>64</v>
      </c>
      <c r="E54" s="26">
        <v>143</v>
      </c>
      <c r="F54" s="26"/>
      <c r="G54" s="76">
        <f t="shared" si="2"/>
        <v>8.5</v>
      </c>
      <c r="H54" s="44">
        <f t="shared" si="3"/>
        <v>1</v>
      </c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54">
        <v>8.5</v>
      </c>
      <c r="X54" s="54"/>
      <c r="Y54" s="68"/>
      <c r="Z54" s="54"/>
      <c r="AA54" s="68"/>
      <c r="AB54" s="68"/>
      <c r="AC54" s="68"/>
      <c r="AD54" s="68"/>
      <c r="AE54" s="68"/>
      <c r="AF54" s="68"/>
      <c r="AG54" s="68"/>
    </row>
    <row r="55" spans="1:33" s="55" customFormat="1" ht="12.75">
      <c r="A55" s="150"/>
      <c r="B55" s="56" t="s">
        <v>142</v>
      </c>
      <c r="C55" s="75"/>
      <c r="D55" s="56" t="s">
        <v>33</v>
      </c>
      <c r="E55" s="57">
        <v>130</v>
      </c>
      <c r="F55" s="57"/>
      <c r="G55" s="76">
        <f t="shared" si="2"/>
        <v>8.5</v>
      </c>
      <c r="H55" s="44">
        <f t="shared" si="3"/>
        <v>1</v>
      </c>
      <c r="I55" s="57"/>
      <c r="J55" s="57"/>
      <c r="K55" s="57"/>
      <c r="L55" s="42">
        <v>8.5</v>
      </c>
      <c r="M55" s="26"/>
      <c r="N55" s="42"/>
      <c r="O55" s="26"/>
      <c r="P55" s="26"/>
      <c r="Q55" s="68"/>
      <c r="R55" s="42"/>
      <c r="S55" s="68"/>
      <c r="T55" s="26"/>
      <c r="U55" s="68"/>
      <c r="V55" s="42"/>
      <c r="W55" s="68"/>
      <c r="X55" s="54"/>
      <c r="Y55" s="68"/>
      <c r="Z55" s="54"/>
      <c r="AA55" s="68"/>
      <c r="AB55" s="54"/>
      <c r="AC55" s="68"/>
      <c r="AD55" s="54"/>
      <c r="AE55" s="68"/>
      <c r="AF55" s="54"/>
      <c r="AG55" s="68"/>
    </row>
    <row r="56" spans="1:33" s="55" customFormat="1" ht="12.75">
      <c r="A56" s="150" t="s">
        <v>240</v>
      </c>
      <c r="B56" s="56" t="s">
        <v>152</v>
      </c>
      <c r="C56" s="75"/>
      <c r="D56" s="56" t="s">
        <v>22</v>
      </c>
      <c r="E56" s="57">
        <v>165</v>
      </c>
      <c r="F56" s="57"/>
      <c r="G56" s="76">
        <f t="shared" si="2"/>
        <v>8</v>
      </c>
      <c r="H56" s="44">
        <f t="shared" si="3"/>
        <v>1</v>
      </c>
      <c r="I56" s="57"/>
      <c r="J56" s="57"/>
      <c r="K56" s="57"/>
      <c r="L56" s="93"/>
      <c r="M56" s="68"/>
      <c r="N56" s="42">
        <v>8</v>
      </c>
      <c r="O56" s="26"/>
      <c r="P56" s="26"/>
      <c r="Q56" s="26"/>
      <c r="R56" s="42"/>
      <c r="S56" s="26"/>
      <c r="T56" s="26"/>
      <c r="U56" s="26"/>
      <c r="V56" s="42"/>
      <c r="W56" s="68"/>
      <c r="X56" s="54"/>
      <c r="Y56" s="68"/>
      <c r="Z56" s="54"/>
      <c r="AA56" s="68"/>
      <c r="AB56" s="54"/>
      <c r="AC56" s="68"/>
      <c r="AD56" s="54"/>
      <c r="AE56" s="68"/>
      <c r="AF56" s="54"/>
      <c r="AG56" s="68"/>
    </row>
    <row r="57" spans="1:33" s="55" customFormat="1" ht="12.75">
      <c r="A57" s="150" t="s">
        <v>540</v>
      </c>
      <c r="B57" s="56" t="s">
        <v>128</v>
      </c>
      <c r="C57" s="54"/>
      <c r="D57" s="56" t="s">
        <v>24</v>
      </c>
      <c r="E57" s="57">
        <v>137</v>
      </c>
      <c r="F57" s="57"/>
      <c r="G57" s="76">
        <f t="shared" si="2"/>
        <v>7.5</v>
      </c>
      <c r="H57" s="44">
        <f t="shared" si="3"/>
        <v>1</v>
      </c>
      <c r="I57" s="57"/>
      <c r="J57" s="57"/>
      <c r="K57" s="57"/>
      <c r="L57" s="93"/>
      <c r="M57" s="68"/>
      <c r="N57" s="42">
        <v>7.5</v>
      </c>
      <c r="O57" s="26"/>
      <c r="P57" s="26"/>
      <c r="Q57" s="68"/>
      <c r="R57" s="42"/>
      <c r="S57" s="68"/>
      <c r="T57" s="26"/>
      <c r="U57" s="68"/>
      <c r="V57" s="42"/>
      <c r="W57" s="68"/>
      <c r="X57" s="54"/>
      <c r="Y57" s="68"/>
      <c r="Z57" s="54"/>
      <c r="AA57" s="68"/>
      <c r="AB57" s="54"/>
      <c r="AC57" s="68"/>
      <c r="AD57" s="54"/>
      <c r="AE57" s="68"/>
      <c r="AF57" s="54"/>
      <c r="AG57" s="68"/>
    </row>
    <row r="58" spans="1:33" s="55" customFormat="1" ht="12.75">
      <c r="A58" s="150"/>
      <c r="B58" s="56" t="s">
        <v>353</v>
      </c>
      <c r="C58" s="54"/>
      <c r="D58" s="56" t="s">
        <v>37</v>
      </c>
      <c r="E58" s="57">
        <v>160</v>
      </c>
      <c r="F58" s="57"/>
      <c r="G58" s="76">
        <f t="shared" si="2"/>
        <v>7.5</v>
      </c>
      <c r="H58" s="44">
        <f t="shared" si="3"/>
        <v>1</v>
      </c>
      <c r="I58" s="57"/>
      <c r="J58" s="57"/>
      <c r="K58" s="57"/>
      <c r="L58" s="93"/>
      <c r="M58" s="68"/>
      <c r="N58" s="42">
        <v>7.5</v>
      </c>
      <c r="O58" s="26"/>
      <c r="P58" s="26"/>
      <c r="Q58" s="68"/>
      <c r="R58" s="42"/>
      <c r="S58" s="68"/>
      <c r="T58" s="26"/>
      <c r="U58" s="68"/>
      <c r="V58" s="42"/>
      <c r="W58" s="68"/>
      <c r="X58" s="54"/>
      <c r="Y58" s="68"/>
      <c r="Z58" s="54"/>
      <c r="AA58" s="68"/>
      <c r="AB58" s="54"/>
      <c r="AC58" s="68"/>
      <c r="AD58" s="54"/>
      <c r="AE58" s="68"/>
      <c r="AF58" s="54"/>
      <c r="AG58" s="68"/>
    </row>
    <row r="59" spans="1:33" s="55" customFormat="1" ht="12.75">
      <c r="A59" s="150" t="s">
        <v>539</v>
      </c>
      <c r="B59" s="56" t="s">
        <v>160</v>
      </c>
      <c r="C59" s="75"/>
      <c r="D59" s="79" t="s">
        <v>30</v>
      </c>
      <c r="E59" s="57">
        <v>132</v>
      </c>
      <c r="F59" s="57"/>
      <c r="G59" s="76">
        <f t="shared" si="2"/>
        <v>7</v>
      </c>
      <c r="H59" s="44">
        <f t="shared" si="3"/>
        <v>1</v>
      </c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4">
        <v>7</v>
      </c>
      <c r="X59" s="54"/>
      <c r="Y59" s="68"/>
      <c r="Z59" s="54"/>
      <c r="AA59" s="68"/>
      <c r="AB59" s="68"/>
      <c r="AC59" s="68"/>
      <c r="AD59" s="68"/>
      <c r="AE59" s="68"/>
      <c r="AF59" s="68"/>
      <c r="AG59" s="68"/>
    </row>
    <row r="60" spans="1:33" s="55" customFormat="1" ht="12.75">
      <c r="A60" s="150"/>
      <c r="B60" s="25" t="s">
        <v>354</v>
      </c>
      <c r="C60" s="54"/>
      <c r="D60" s="25" t="s">
        <v>24</v>
      </c>
      <c r="E60" s="26">
        <v>158</v>
      </c>
      <c r="F60" s="26"/>
      <c r="G60" s="76">
        <f t="shared" si="2"/>
        <v>7</v>
      </c>
      <c r="H60" s="44">
        <f t="shared" si="3"/>
        <v>1</v>
      </c>
      <c r="I60" s="26"/>
      <c r="J60" s="26"/>
      <c r="K60" s="26"/>
      <c r="L60" s="42"/>
      <c r="M60" s="68"/>
      <c r="N60" s="42">
        <v>7</v>
      </c>
      <c r="O60" s="54"/>
      <c r="P60" s="26"/>
      <c r="Q60" s="68"/>
      <c r="R60" s="42"/>
      <c r="S60" s="68"/>
      <c r="T60" s="26"/>
      <c r="U60" s="68"/>
      <c r="V60" s="42"/>
      <c r="W60" s="68"/>
      <c r="X60" s="54"/>
      <c r="Y60" s="68"/>
      <c r="Z60" s="54"/>
      <c r="AA60" s="68"/>
      <c r="AB60" s="54"/>
      <c r="AC60" s="68"/>
      <c r="AD60" s="54"/>
      <c r="AE60" s="68"/>
      <c r="AF60" s="54"/>
      <c r="AG60" s="68"/>
    </row>
    <row r="61" spans="1:33" s="55" customFormat="1" ht="12.75">
      <c r="A61" s="150"/>
      <c r="B61" s="25" t="s">
        <v>164</v>
      </c>
      <c r="C61" s="54"/>
      <c r="D61" s="25" t="s">
        <v>30</v>
      </c>
      <c r="E61" s="26">
        <v>148</v>
      </c>
      <c r="F61" s="26"/>
      <c r="G61" s="76">
        <f t="shared" si="2"/>
        <v>7</v>
      </c>
      <c r="H61" s="44">
        <f t="shared" si="3"/>
        <v>1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54">
        <v>7</v>
      </c>
      <c r="X61" s="54"/>
      <c r="Y61" s="68"/>
      <c r="Z61" s="54"/>
      <c r="AA61" s="68"/>
      <c r="AB61" s="68"/>
      <c r="AC61" s="68"/>
      <c r="AD61" s="68"/>
      <c r="AE61" s="68"/>
      <c r="AF61" s="68"/>
      <c r="AG61" s="68"/>
    </row>
    <row r="62" spans="1:33" s="55" customFormat="1" ht="12.75">
      <c r="A62" s="150" t="s">
        <v>272</v>
      </c>
      <c r="B62" s="56" t="s">
        <v>140</v>
      </c>
      <c r="C62" s="75"/>
      <c r="D62" s="56" t="s">
        <v>22</v>
      </c>
      <c r="E62" s="57">
        <v>122</v>
      </c>
      <c r="F62" s="57"/>
      <c r="G62" s="76">
        <f t="shared" si="2"/>
        <v>6.5</v>
      </c>
      <c r="H62" s="44">
        <f t="shared" si="3"/>
        <v>1</v>
      </c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4">
        <v>6.5</v>
      </c>
      <c r="X62" s="54"/>
      <c r="Y62" s="68"/>
      <c r="Z62" s="54"/>
      <c r="AA62" s="68"/>
      <c r="AB62" s="68"/>
      <c r="AC62" s="68"/>
      <c r="AD62" s="68"/>
      <c r="AE62" s="68"/>
      <c r="AF62" s="68"/>
      <c r="AG62" s="68"/>
    </row>
    <row r="63" spans="1:33" s="55" customFormat="1" ht="12.75">
      <c r="A63" s="150" t="s">
        <v>537</v>
      </c>
      <c r="B63" s="25" t="s">
        <v>349</v>
      </c>
      <c r="C63" s="54"/>
      <c r="D63" s="25" t="s">
        <v>33</v>
      </c>
      <c r="E63" s="26">
        <v>146</v>
      </c>
      <c r="F63" s="26"/>
      <c r="G63" s="76">
        <f t="shared" si="2"/>
        <v>6</v>
      </c>
      <c r="H63" s="44">
        <f t="shared" si="3"/>
        <v>1</v>
      </c>
      <c r="I63" s="26"/>
      <c r="J63" s="26"/>
      <c r="K63" s="26"/>
      <c r="L63" s="42">
        <v>6</v>
      </c>
      <c r="M63" s="68"/>
      <c r="N63" s="93"/>
      <c r="O63" s="68"/>
      <c r="P63" s="151"/>
      <c r="Q63" s="68"/>
      <c r="R63" s="42"/>
      <c r="S63" s="68"/>
      <c r="T63" s="26"/>
      <c r="U63" s="68"/>
      <c r="V63" s="154"/>
      <c r="W63" s="68"/>
      <c r="X63" s="54"/>
      <c r="Y63" s="68"/>
      <c r="Z63" s="54"/>
      <c r="AA63" s="68"/>
      <c r="AB63" s="54"/>
      <c r="AC63" s="68"/>
      <c r="AD63" s="54"/>
      <c r="AE63" s="68"/>
      <c r="AF63" s="54"/>
      <c r="AG63" s="68"/>
    </row>
    <row r="64" spans="1:33" s="55" customFormat="1" ht="12.75">
      <c r="A64" s="150"/>
      <c r="B64" s="25" t="s">
        <v>80</v>
      </c>
      <c r="C64" s="54"/>
      <c r="D64" s="25" t="s">
        <v>33</v>
      </c>
      <c r="E64" s="26">
        <v>121</v>
      </c>
      <c r="F64" s="26"/>
      <c r="G64" s="76">
        <f t="shared" si="2"/>
        <v>6</v>
      </c>
      <c r="H64" s="44">
        <f t="shared" si="3"/>
        <v>1</v>
      </c>
      <c r="I64" s="26"/>
      <c r="J64" s="26"/>
      <c r="K64" s="26"/>
      <c r="L64" s="42">
        <v>6</v>
      </c>
      <c r="M64" s="26"/>
      <c r="N64" s="42"/>
      <c r="O64" s="26"/>
      <c r="P64" s="26"/>
      <c r="Q64" s="26"/>
      <c r="R64" s="42"/>
      <c r="S64" s="68"/>
      <c r="T64" s="26"/>
      <c r="U64" s="68"/>
      <c r="V64" s="42"/>
      <c r="W64" s="68"/>
      <c r="X64" s="54"/>
      <c r="Y64" s="68"/>
      <c r="Z64" s="54"/>
      <c r="AA64" s="68"/>
      <c r="AB64" s="54"/>
      <c r="AC64" s="68"/>
      <c r="AD64" s="54"/>
      <c r="AE64" s="68"/>
      <c r="AF64" s="54"/>
      <c r="AG64" s="68"/>
    </row>
    <row r="65" spans="1:33" s="88" customFormat="1" ht="12.75">
      <c r="A65" s="86"/>
      <c r="B65" s="89" t="s">
        <v>306</v>
      </c>
      <c r="C65" s="86"/>
      <c r="D65" s="89" t="s">
        <v>22</v>
      </c>
      <c r="E65" s="90">
        <v>132</v>
      </c>
      <c r="F65" s="90"/>
      <c r="G65" s="124">
        <f t="shared" si="2"/>
        <v>6</v>
      </c>
      <c r="H65" s="125">
        <f t="shared" si="3"/>
        <v>1</v>
      </c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86">
        <v>6</v>
      </c>
      <c r="X65" s="86"/>
      <c r="Y65" s="70"/>
      <c r="Z65" s="86"/>
      <c r="AA65" s="70"/>
      <c r="AB65" s="70"/>
      <c r="AC65" s="70"/>
      <c r="AD65" s="70"/>
      <c r="AE65" s="70"/>
      <c r="AF65" s="70"/>
      <c r="AG65" s="70"/>
    </row>
    <row r="66" spans="1:33" s="55" customFormat="1" ht="12.75">
      <c r="A66" s="150" t="s">
        <v>494</v>
      </c>
      <c r="B66" s="56" t="s">
        <v>355</v>
      </c>
      <c r="C66" s="54"/>
      <c r="D66" s="25" t="s">
        <v>24</v>
      </c>
      <c r="E66" s="54" t="s">
        <v>337</v>
      </c>
      <c r="F66" s="54"/>
      <c r="G66" s="76">
        <f t="shared" si="2"/>
        <v>5.5</v>
      </c>
      <c r="H66" s="44">
        <f t="shared" si="3"/>
        <v>1</v>
      </c>
      <c r="I66" s="54"/>
      <c r="J66" s="26"/>
      <c r="K66" s="54"/>
      <c r="L66" s="42"/>
      <c r="M66" s="68"/>
      <c r="N66" s="42">
        <v>5.5</v>
      </c>
      <c r="O66" s="26"/>
      <c r="P66" s="26"/>
      <c r="Q66" s="26"/>
      <c r="R66" s="42"/>
      <c r="S66" s="26"/>
      <c r="T66" s="26"/>
      <c r="U66" s="68"/>
      <c r="V66" s="42"/>
      <c r="W66" s="68"/>
      <c r="X66" s="54"/>
      <c r="Y66" s="68"/>
      <c r="Z66" s="54"/>
      <c r="AA66" s="68"/>
      <c r="AB66" s="54"/>
      <c r="AC66" s="68"/>
      <c r="AD66" s="54"/>
      <c r="AE66" s="68"/>
      <c r="AF66" s="54"/>
      <c r="AG66" s="68"/>
    </row>
    <row r="67" spans="1:33" s="55" customFormat="1" ht="12.75">
      <c r="A67" s="150"/>
      <c r="B67" s="56" t="s">
        <v>356</v>
      </c>
      <c r="C67" s="54"/>
      <c r="D67" s="25" t="s">
        <v>24</v>
      </c>
      <c r="E67" s="26">
        <v>111</v>
      </c>
      <c r="F67" s="26"/>
      <c r="G67" s="76">
        <f t="shared" si="2"/>
        <v>5.5</v>
      </c>
      <c r="H67" s="44">
        <f t="shared" si="3"/>
        <v>1</v>
      </c>
      <c r="I67" s="26"/>
      <c r="J67" s="26"/>
      <c r="K67" s="26"/>
      <c r="L67" s="42"/>
      <c r="M67" s="68"/>
      <c r="N67" s="42">
        <v>5.5</v>
      </c>
      <c r="O67" s="54"/>
      <c r="P67" s="26"/>
      <c r="Q67" s="68"/>
      <c r="R67" s="42"/>
      <c r="S67" s="68"/>
      <c r="T67" s="26"/>
      <c r="U67" s="68"/>
      <c r="V67" s="42"/>
      <c r="W67" s="68"/>
      <c r="X67" s="54"/>
      <c r="Y67" s="68"/>
      <c r="Z67" s="54"/>
      <c r="AA67" s="68"/>
      <c r="AB67" s="54"/>
      <c r="AC67" s="68"/>
      <c r="AD67" s="54"/>
      <c r="AE67" s="68"/>
      <c r="AF67" s="54"/>
      <c r="AG67" s="68"/>
    </row>
    <row r="68" spans="1:33" s="55" customFormat="1" ht="12.75">
      <c r="A68" s="150"/>
      <c r="B68" s="25" t="s">
        <v>153</v>
      </c>
      <c r="C68" s="54"/>
      <c r="D68" s="25" t="s">
        <v>24</v>
      </c>
      <c r="E68" s="26">
        <v>119</v>
      </c>
      <c r="F68" s="26"/>
      <c r="G68" s="76">
        <f t="shared" si="2"/>
        <v>5.5</v>
      </c>
      <c r="H68" s="44">
        <f t="shared" si="3"/>
        <v>1</v>
      </c>
      <c r="I68" s="26"/>
      <c r="J68" s="26"/>
      <c r="K68" s="26"/>
      <c r="L68" s="42"/>
      <c r="M68" s="68"/>
      <c r="N68" s="42">
        <v>5.5</v>
      </c>
      <c r="O68" s="26"/>
      <c r="P68" s="26"/>
      <c r="Q68" s="26"/>
      <c r="R68" s="42"/>
      <c r="S68" s="26"/>
      <c r="T68" s="26"/>
      <c r="U68" s="68"/>
      <c r="V68" s="42"/>
      <c r="W68" s="68"/>
      <c r="X68" s="54"/>
      <c r="Y68" s="68"/>
      <c r="Z68" s="54"/>
      <c r="AA68" s="68"/>
      <c r="AB68" s="54"/>
      <c r="AC68" s="68"/>
      <c r="AD68" s="54"/>
      <c r="AE68" s="68"/>
      <c r="AF68" s="54"/>
      <c r="AG68" s="68"/>
    </row>
    <row r="69" spans="1:33" s="88" customFormat="1" ht="12.75">
      <c r="A69" s="86" t="s">
        <v>256</v>
      </c>
      <c r="B69" s="89" t="s">
        <v>127</v>
      </c>
      <c r="C69" s="86"/>
      <c r="D69" s="89" t="s">
        <v>24</v>
      </c>
      <c r="E69" s="90">
        <v>128</v>
      </c>
      <c r="F69" s="90"/>
      <c r="G69" s="124">
        <f t="shared" si="2"/>
        <v>5</v>
      </c>
      <c r="H69" s="125">
        <f t="shared" si="3"/>
        <v>1</v>
      </c>
      <c r="I69" s="90"/>
      <c r="J69" s="90"/>
      <c r="K69" s="90"/>
      <c r="L69" s="126">
        <v>5</v>
      </c>
      <c r="M69" s="90"/>
      <c r="N69" s="128"/>
      <c r="O69" s="86"/>
      <c r="P69" s="90"/>
      <c r="Q69" s="70"/>
      <c r="R69" s="126"/>
      <c r="S69" s="70"/>
      <c r="T69" s="90"/>
      <c r="U69" s="70"/>
      <c r="V69" s="126"/>
      <c r="W69" s="70"/>
      <c r="X69" s="86"/>
      <c r="Y69" s="70"/>
      <c r="Z69" s="86"/>
      <c r="AA69" s="70"/>
      <c r="AB69" s="86"/>
      <c r="AC69" s="70"/>
      <c r="AD69" s="86"/>
      <c r="AE69" s="70"/>
      <c r="AF69" s="86"/>
      <c r="AG69" s="70"/>
    </row>
    <row r="70" spans="1:33" s="55" customFormat="1" ht="12.75">
      <c r="A70" s="150"/>
      <c r="B70" s="25" t="s">
        <v>197</v>
      </c>
      <c r="C70" s="54"/>
      <c r="D70" s="25" t="s">
        <v>173</v>
      </c>
      <c r="E70" s="26">
        <v>123</v>
      </c>
      <c r="F70" s="26"/>
      <c r="G70" s="76">
        <f aca="true" t="shared" si="4" ref="G70:G82">SUM(J70:AF70)</f>
        <v>5</v>
      </c>
      <c r="H70" s="44">
        <f aca="true" t="shared" si="5" ref="H70:H82">23-COUNTBLANK(J70:AF70)</f>
        <v>1</v>
      </c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54">
        <v>5</v>
      </c>
      <c r="X70" s="54"/>
      <c r="Y70" s="68"/>
      <c r="Z70" s="54"/>
      <c r="AA70" s="68"/>
      <c r="AB70" s="68"/>
      <c r="AC70" s="68"/>
      <c r="AD70" s="68"/>
      <c r="AE70" s="68"/>
      <c r="AF70" s="68"/>
      <c r="AG70" s="68"/>
    </row>
    <row r="71" spans="1:36" s="55" customFormat="1" ht="12.75">
      <c r="A71" s="150" t="s">
        <v>491</v>
      </c>
      <c r="B71" s="25" t="s">
        <v>123</v>
      </c>
      <c r="C71" s="54"/>
      <c r="D71" s="25" t="s">
        <v>33</v>
      </c>
      <c r="E71" s="26">
        <v>129</v>
      </c>
      <c r="F71" s="26"/>
      <c r="G71" s="76">
        <f t="shared" si="4"/>
        <v>4.5</v>
      </c>
      <c r="H71" s="44">
        <f t="shared" si="5"/>
        <v>1</v>
      </c>
      <c r="I71" s="26"/>
      <c r="J71" s="26"/>
      <c r="K71" s="26"/>
      <c r="L71" s="42">
        <v>4.5</v>
      </c>
      <c r="M71" s="57"/>
      <c r="N71" s="93"/>
      <c r="O71" s="57"/>
      <c r="P71" s="57"/>
      <c r="Q71" s="57"/>
      <c r="R71" s="93"/>
      <c r="S71" s="57"/>
      <c r="T71" s="57"/>
      <c r="U71" s="57"/>
      <c r="V71" s="42"/>
      <c r="W71" s="57"/>
      <c r="X71" s="57"/>
      <c r="Y71" s="57"/>
      <c r="Z71" s="54"/>
      <c r="AA71" s="68"/>
      <c r="AB71" s="54"/>
      <c r="AC71" s="68"/>
      <c r="AD71" s="54"/>
      <c r="AE71" s="68"/>
      <c r="AF71" s="54"/>
      <c r="AG71" s="68"/>
      <c r="AH71" s="68"/>
      <c r="AI71" s="68"/>
      <c r="AJ71" s="68"/>
    </row>
    <row r="72" spans="1:33" s="55" customFormat="1" ht="12.75">
      <c r="A72" s="150"/>
      <c r="B72" s="25" t="s">
        <v>63</v>
      </c>
      <c r="C72" s="54"/>
      <c r="D72" s="25" t="s">
        <v>64</v>
      </c>
      <c r="E72" s="26">
        <v>134</v>
      </c>
      <c r="F72" s="26"/>
      <c r="G72" s="76">
        <f t="shared" si="4"/>
        <v>4.5</v>
      </c>
      <c r="H72" s="44">
        <f t="shared" si="5"/>
        <v>1</v>
      </c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54">
        <v>4.5</v>
      </c>
      <c r="X72" s="54"/>
      <c r="Y72" s="68"/>
      <c r="Z72" s="54"/>
      <c r="AA72" s="68"/>
      <c r="AB72" s="68"/>
      <c r="AC72" s="68"/>
      <c r="AD72" s="68"/>
      <c r="AE72" s="68"/>
      <c r="AF72" s="68"/>
      <c r="AG72" s="68"/>
    </row>
    <row r="73" spans="1:33" s="55" customFormat="1" ht="12.75">
      <c r="A73" s="150" t="s">
        <v>248</v>
      </c>
      <c r="B73" s="56" t="s">
        <v>352</v>
      </c>
      <c r="C73" s="54"/>
      <c r="D73" s="68" t="s">
        <v>22</v>
      </c>
      <c r="E73" s="54">
        <v>96</v>
      </c>
      <c r="F73" s="54"/>
      <c r="G73" s="76">
        <f t="shared" si="4"/>
        <v>4</v>
      </c>
      <c r="H73" s="44">
        <f t="shared" si="5"/>
        <v>2</v>
      </c>
      <c r="I73" s="54"/>
      <c r="J73" s="26"/>
      <c r="K73" s="54"/>
      <c r="L73" s="42">
        <v>1</v>
      </c>
      <c r="M73" s="26"/>
      <c r="N73" s="42"/>
      <c r="O73" s="54"/>
      <c r="P73" s="26"/>
      <c r="Q73" s="68"/>
      <c r="R73" s="42"/>
      <c r="S73" s="68"/>
      <c r="T73" s="26"/>
      <c r="U73" s="68"/>
      <c r="V73" s="42">
        <v>3</v>
      </c>
      <c r="W73" s="68"/>
      <c r="X73" s="54"/>
      <c r="Y73" s="68"/>
      <c r="Z73" s="54"/>
      <c r="AA73" s="68"/>
      <c r="AB73" s="54"/>
      <c r="AC73" s="68"/>
      <c r="AD73" s="54"/>
      <c r="AE73" s="68"/>
      <c r="AF73" s="54"/>
      <c r="AG73" s="68"/>
    </row>
    <row r="74" spans="1:33" s="55" customFormat="1" ht="12.75">
      <c r="A74" s="150" t="s">
        <v>497</v>
      </c>
      <c r="B74" s="25" t="s">
        <v>172</v>
      </c>
      <c r="C74" s="25"/>
      <c r="D74" s="25" t="s">
        <v>173</v>
      </c>
      <c r="E74" s="26">
        <v>101</v>
      </c>
      <c r="F74" s="26"/>
      <c r="G74" s="76">
        <f t="shared" si="4"/>
        <v>4</v>
      </c>
      <c r="H74" s="44">
        <f t="shared" si="5"/>
        <v>1</v>
      </c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54">
        <v>4</v>
      </c>
      <c r="X74" s="54"/>
      <c r="Y74" s="68"/>
      <c r="Z74" s="54"/>
      <c r="AA74" s="68"/>
      <c r="AB74" s="68"/>
      <c r="AC74" s="68"/>
      <c r="AD74" s="68"/>
      <c r="AE74" s="68"/>
      <c r="AF74" s="68"/>
      <c r="AG74" s="68"/>
    </row>
    <row r="75" spans="1:33" s="55" customFormat="1" ht="12.75">
      <c r="A75" s="150"/>
      <c r="B75" s="25" t="s">
        <v>448</v>
      </c>
      <c r="C75" s="54"/>
      <c r="D75" s="25" t="s">
        <v>173</v>
      </c>
      <c r="E75" s="26" t="s">
        <v>265</v>
      </c>
      <c r="F75" s="26"/>
      <c r="G75" s="76">
        <f t="shared" si="4"/>
        <v>4</v>
      </c>
      <c r="H75" s="44">
        <f t="shared" si="5"/>
        <v>1</v>
      </c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54">
        <v>4</v>
      </c>
      <c r="X75" s="54"/>
      <c r="Y75" s="68"/>
      <c r="Z75" s="54"/>
      <c r="AA75" s="68"/>
      <c r="AB75" s="68"/>
      <c r="AC75" s="68"/>
      <c r="AD75" s="68"/>
      <c r="AE75" s="68"/>
      <c r="AF75" s="68"/>
      <c r="AG75" s="68"/>
    </row>
    <row r="76" spans="1:33" s="55" customFormat="1" ht="12.75">
      <c r="A76" s="150"/>
      <c r="B76" s="56" t="s">
        <v>189</v>
      </c>
      <c r="C76" s="75"/>
      <c r="D76" s="56" t="s">
        <v>22</v>
      </c>
      <c r="E76" s="57">
        <v>114</v>
      </c>
      <c r="F76" s="57"/>
      <c r="G76" s="76">
        <f t="shared" si="4"/>
        <v>4</v>
      </c>
      <c r="H76" s="44">
        <f t="shared" si="5"/>
        <v>1</v>
      </c>
      <c r="I76" s="57"/>
      <c r="J76" s="57"/>
      <c r="K76" s="57"/>
      <c r="L76" s="42">
        <v>4</v>
      </c>
      <c r="M76" s="26"/>
      <c r="N76" s="42"/>
      <c r="O76" s="54"/>
      <c r="P76" s="26"/>
      <c r="Q76" s="68"/>
      <c r="R76" s="42"/>
      <c r="S76" s="68"/>
      <c r="T76" s="26"/>
      <c r="U76" s="68"/>
      <c r="V76" s="42"/>
      <c r="W76" s="68"/>
      <c r="X76" s="54"/>
      <c r="Y76" s="68"/>
      <c r="Z76" s="54"/>
      <c r="AA76" s="68"/>
      <c r="AB76" s="54"/>
      <c r="AC76" s="68"/>
      <c r="AD76" s="54"/>
      <c r="AE76" s="68"/>
      <c r="AF76" s="54"/>
      <c r="AG76" s="68"/>
    </row>
    <row r="77" spans="1:33" s="55" customFormat="1" ht="12.75">
      <c r="A77" s="150"/>
      <c r="B77" s="56" t="s">
        <v>130</v>
      </c>
      <c r="C77" s="75"/>
      <c r="D77" s="56" t="s">
        <v>22</v>
      </c>
      <c r="E77" s="57">
        <v>27</v>
      </c>
      <c r="F77" s="57"/>
      <c r="G77" s="76">
        <f t="shared" si="4"/>
        <v>4</v>
      </c>
      <c r="H77" s="44">
        <f t="shared" si="5"/>
        <v>1</v>
      </c>
      <c r="I77" s="57"/>
      <c r="J77" s="57"/>
      <c r="K77" s="57"/>
      <c r="L77" s="42">
        <v>4</v>
      </c>
      <c r="M77" s="26"/>
      <c r="N77" s="42"/>
      <c r="O77" s="26"/>
      <c r="P77" s="26"/>
      <c r="Q77" s="26"/>
      <c r="R77" s="42"/>
      <c r="S77" s="26"/>
      <c r="T77" s="26"/>
      <c r="U77" s="26"/>
      <c r="V77" s="42"/>
      <c r="W77" s="68"/>
      <c r="X77" s="54"/>
      <c r="Y77" s="68"/>
      <c r="Z77" s="54"/>
      <c r="AA77" s="68"/>
      <c r="AB77" s="54"/>
      <c r="AC77" s="68"/>
      <c r="AD77" s="54"/>
      <c r="AE77" s="68"/>
      <c r="AF77" s="54"/>
      <c r="AG77" s="68"/>
    </row>
    <row r="78" spans="1:33" s="55" customFormat="1" ht="12.75">
      <c r="A78" s="150" t="s">
        <v>451</v>
      </c>
      <c r="B78" s="56" t="s">
        <v>350</v>
      </c>
      <c r="C78" s="54"/>
      <c r="D78" s="25" t="s">
        <v>402</v>
      </c>
      <c r="E78" s="54" t="s">
        <v>337</v>
      </c>
      <c r="F78" s="54"/>
      <c r="G78" s="76">
        <f t="shared" si="4"/>
        <v>3</v>
      </c>
      <c r="H78" s="44">
        <f t="shared" si="5"/>
        <v>1</v>
      </c>
      <c r="I78" s="54"/>
      <c r="J78" s="26"/>
      <c r="K78" s="54"/>
      <c r="L78" s="42">
        <v>3</v>
      </c>
      <c r="M78" s="68"/>
      <c r="N78" s="93"/>
      <c r="O78" s="54"/>
      <c r="P78" s="26"/>
      <c r="Q78" s="68"/>
      <c r="R78" s="42"/>
      <c r="S78" s="68"/>
      <c r="T78" s="26"/>
      <c r="U78" s="68"/>
      <c r="V78" s="42"/>
      <c r="W78" s="68"/>
      <c r="X78" s="54"/>
      <c r="Y78" s="68"/>
      <c r="Z78" s="54"/>
      <c r="AA78" s="68"/>
      <c r="AB78" s="54"/>
      <c r="AC78" s="68"/>
      <c r="AD78" s="54"/>
      <c r="AE78" s="68"/>
      <c r="AF78" s="54"/>
      <c r="AG78" s="68"/>
    </row>
    <row r="79" spans="1:33" s="55" customFormat="1" ht="12.75">
      <c r="A79" s="150" t="s">
        <v>452</v>
      </c>
      <c r="B79" s="56" t="s">
        <v>165</v>
      </c>
      <c r="C79" s="75"/>
      <c r="D79" s="56" t="s">
        <v>33</v>
      </c>
      <c r="E79" s="57">
        <v>78</v>
      </c>
      <c r="F79" s="57"/>
      <c r="G79" s="76">
        <f t="shared" si="4"/>
        <v>2.5</v>
      </c>
      <c r="H79" s="44">
        <f t="shared" si="5"/>
        <v>1</v>
      </c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4">
        <v>2.5</v>
      </c>
      <c r="X79" s="54"/>
      <c r="Y79" s="68"/>
      <c r="Z79" s="54"/>
      <c r="AA79" s="68"/>
      <c r="AB79" s="68"/>
      <c r="AC79" s="68"/>
      <c r="AD79" s="68"/>
      <c r="AE79" s="68"/>
      <c r="AF79" s="68"/>
      <c r="AG79" s="68"/>
    </row>
    <row r="80" spans="1:33" s="55" customFormat="1" ht="12.75">
      <c r="A80" s="150" t="s">
        <v>252</v>
      </c>
      <c r="B80" s="56" t="s">
        <v>188</v>
      </c>
      <c r="C80" s="75"/>
      <c r="D80" s="56" t="s">
        <v>22</v>
      </c>
      <c r="E80" s="57">
        <v>39</v>
      </c>
      <c r="F80" s="57"/>
      <c r="G80" s="76">
        <f t="shared" si="4"/>
        <v>2</v>
      </c>
      <c r="H80" s="44">
        <f t="shared" si="5"/>
        <v>1</v>
      </c>
      <c r="I80" s="57"/>
      <c r="J80" s="57"/>
      <c r="K80" s="57"/>
      <c r="L80" s="42">
        <v>2</v>
      </c>
      <c r="M80" s="26"/>
      <c r="N80" s="42"/>
      <c r="O80" s="26"/>
      <c r="P80" s="26"/>
      <c r="Q80" s="26"/>
      <c r="R80" s="42"/>
      <c r="S80" s="26"/>
      <c r="T80" s="26"/>
      <c r="U80" s="26"/>
      <c r="V80" s="42"/>
      <c r="W80" s="68"/>
      <c r="X80" s="54"/>
      <c r="Y80" s="68"/>
      <c r="Z80" s="54"/>
      <c r="AA80" s="68"/>
      <c r="AB80" s="54"/>
      <c r="AC80" s="68"/>
      <c r="AD80" s="54"/>
      <c r="AE80" s="68"/>
      <c r="AF80" s="54"/>
      <c r="AG80" s="68"/>
    </row>
    <row r="81" spans="1:33" s="55" customFormat="1" ht="12.75">
      <c r="A81" s="150" t="s">
        <v>479</v>
      </c>
      <c r="B81" s="56" t="s">
        <v>187</v>
      </c>
      <c r="C81" s="54"/>
      <c r="D81" s="68" t="s">
        <v>22</v>
      </c>
      <c r="E81" s="54" t="s">
        <v>337</v>
      </c>
      <c r="F81" s="54"/>
      <c r="G81" s="76">
        <f t="shared" si="4"/>
        <v>1</v>
      </c>
      <c r="H81" s="44">
        <f t="shared" si="5"/>
        <v>2</v>
      </c>
      <c r="I81" s="54"/>
      <c r="J81" s="26"/>
      <c r="K81" s="54"/>
      <c r="L81" s="42">
        <v>1</v>
      </c>
      <c r="M81" s="68"/>
      <c r="N81" s="42"/>
      <c r="O81" s="54"/>
      <c r="P81" s="26"/>
      <c r="Q81" s="68"/>
      <c r="R81" s="42"/>
      <c r="S81" s="68"/>
      <c r="T81" s="26"/>
      <c r="U81" s="68"/>
      <c r="V81" s="42">
        <v>0</v>
      </c>
      <c r="W81" s="68"/>
      <c r="X81" s="54"/>
      <c r="Y81" s="68"/>
      <c r="Z81" s="54"/>
      <c r="AA81" s="68"/>
      <c r="AB81" s="54"/>
      <c r="AC81" s="68"/>
      <c r="AD81" s="54"/>
      <c r="AE81" s="68"/>
      <c r="AF81" s="54"/>
      <c r="AG81" s="68"/>
    </row>
    <row r="82" spans="1:33" s="55" customFormat="1" ht="12.75">
      <c r="A82" s="150" t="s">
        <v>510</v>
      </c>
      <c r="B82" s="25" t="s">
        <v>498</v>
      </c>
      <c r="C82" s="54" t="s">
        <v>155</v>
      </c>
      <c r="D82" s="25" t="s">
        <v>22</v>
      </c>
      <c r="E82" s="26" t="s">
        <v>337</v>
      </c>
      <c r="F82" s="26"/>
      <c r="G82" s="76">
        <f t="shared" si="4"/>
        <v>0</v>
      </c>
      <c r="H82" s="44">
        <f t="shared" si="5"/>
        <v>1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54">
        <v>0</v>
      </c>
      <c r="Y82" s="68"/>
      <c r="Z82" s="54"/>
      <c r="AA82" s="68"/>
      <c r="AB82" s="68"/>
      <c r="AC82" s="68"/>
      <c r="AD82" s="68"/>
      <c r="AE82" s="68"/>
      <c r="AF82" s="68"/>
      <c r="AG82" s="68"/>
    </row>
  </sheetData>
  <mergeCells count="2">
    <mergeCell ref="E1:H1"/>
    <mergeCell ref="C1:D1"/>
  </mergeCells>
  <printOptions horizontalCentered="1" verticalCentered="1"/>
  <pageMargins left="0" right="0" top="0.7874015748031497" bottom="0" header="0" footer="0"/>
  <pageSetup orientation="portrait" paperSize="9" scale="13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68"/>
  <sheetViews>
    <sheetView workbookViewId="0" topLeftCell="A1">
      <pane xSplit="8" ySplit="5" topLeftCell="Q6" activePane="bottomRight" state="frozen"/>
      <selection pane="topLeft" activeCell="A1" sqref="A1"/>
      <selection pane="topRight" activeCell="J1" sqref="J1"/>
      <selection pane="bottomLeft" activeCell="A5" sqref="A5"/>
      <selection pane="bottomRight" activeCell="A1" sqref="A1"/>
    </sheetView>
  </sheetViews>
  <sheetFormatPr defaultColWidth="9.140625" defaultRowHeight="12.75"/>
  <cols>
    <col min="1" max="1" width="4.28125" style="6" bestFit="1" customWidth="1"/>
    <col min="2" max="2" width="26.28125" style="4" customWidth="1"/>
    <col min="3" max="3" width="3.140625" style="7" customWidth="1"/>
    <col min="4" max="4" width="20.7109375" style="4" bestFit="1" customWidth="1"/>
    <col min="5" max="5" width="7.7109375" style="5" customWidth="1"/>
    <col min="6" max="6" width="3.7109375" style="5" customWidth="1"/>
    <col min="7" max="7" width="5.57421875" style="107" customWidth="1"/>
    <col min="8" max="8" width="4.57421875" style="108" customWidth="1"/>
    <col min="9" max="9" width="1.7109375" style="5" customWidth="1"/>
    <col min="10" max="10" width="10.28125" style="5" bestFit="1" customWidth="1"/>
    <col min="11" max="11" width="1.7109375" style="5" customWidth="1"/>
    <col min="12" max="12" width="9.57421875" style="42" bestFit="1" customWidth="1"/>
    <col min="13" max="13" width="1.7109375" style="6" customWidth="1"/>
    <col min="14" max="14" width="9.57421875" style="42" bestFit="1" customWidth="1"/>
    <col min="15" max="15" width="1.7109375" style="7" customWidth="1"/>
    <col min="16" max="16" width="10.140625" style="54" bestFit="1" customWidth="1"/>
    <col min="17" max="17" width="1.7109375" style="6" customWidth="1"/>
    <col min="18" max="18" width="9.00390625" style="7" bestFit="1" customWidth="1"/>
    <col min="19" max="19" width="1.7109375" style="6" customWidth="1"/>
    <col min="20" max="20" width="10.421875" style="45" customWidth="1"/>
    <col min="21" max="21" width="1.7109375" style="6" customWidth="1"/>
    <col min="22" max="22" width="10.28125" style="64" customWidth="1"/>
    <col min="23" max="23" width="1.7109375" style="6" customWidth="1"/>
    <col min="24" max="24" width="10.421875" style="45" customWidth="1"/>
    <col min="25" max="25" width="1.7109375" style="6" customWidth="1"/>
    <col min="26" max="26" width="9.57421875" style="6" customWidth="1"/>
    <col min="27" max="27" width="1.7109375" style="6" customWidth="1"/>
    <col min="28" max="28" width="10.140625" style="54" customWidth="1"/>
    <col min="29" max="29" width="1.7109375" style="6" customWidth="1"/>
    <col min="30" max="30" width="10.140625" style="6" customWidth="1"/>
    <col min="31" max="31" width="1.7109375" style="6" customWidth="1"/>
    <col min="32" max="32" width="10.140625" style="6" customWidth="1"/>
    <col min="33" max="33" width="9.140625" style="6" customWidth="1"/>
  </cols>
  <sheetData>
    <row r="1" spans="2:32" ht="12.75">
      <c r="B1" s="52" t="s">
        <v>109</v>
      </c>
      <c r="C1" s="187" t="s">
        <v>191</v>
      </c>
      <c r="D1" s="187"/>
      <c r="E1" s="188"/>
      <c r="F1" s="189"/>
      <c r="G1" s="189"/>
      <c r="H1" s="189"/>
      <c r="J1" s="5" t="s">
        <v>208</v>
      </c>
      <c r="L1" s="42" t="s">
        <v>22</v>
      </c>
      <c r="N1" s="42" t="s">
        <v>24</v>
      </c>
      <c r="P1" s="26" t="s">
        <v>28</v>
      </c>
      <c r="R1" s="42" t="s">
        <v>162</v>
      </c>
      <c r="T1" s="26" t="s">
        <v>100</v>
      </c>
      <c r="V1" s="42" t="s">
        <v>22</v>
      </c>
      <c r="X1" s="42" t="s">
        <v>473</v>
      </c>
      <c r="Z1" s="42" t="s">
        <v>473</v>
      </c>
      <c r="AB1" s="7"/>
      <c r="AD1" s="7"/>
      <c r="AF1" s="7"/>
    </row>
    <row r="2" spans="10:32" ht="12.75">
      <c r="J2" s="5" t="s">
        <v>209</v>
      </c>
      <c r="L2" s="42" t="s">
        <v>119</v>
      </c>
      <c r="N2" s="42" t="s">
        <v>367</v>
      </c>
      <c r="P2" s="26" t="s">
        <v>150</v>
      </c>
      <c r="R2" s="42" t="s">
        <v>150</v>
      </c>
      <c r="T2" s="26" t="s">
        <v>439</v>
      </c>
      <c r="V2" s="42" t="s">
        <v>167</v>
      </c>
      <c r="X2" s="42" t="s">
        <v>150</v>
      </c>
      <c r="Z2" s="42" t="s">
        <v>507</v>
      </c>
      <c r="AB2" s="7"/>
      <c r="AD2" s="7"/>
      <c r="AF2" s="7"/>
    </row>
    <row r="3" spans="10:32" ht="12.75">
      <c r="J3" s="5" t="s">
        <v>455</v>
      </c>
      <c r="L3" s="42" t="s">
        <v>456</v>
      </c>
      <c r="N3" s="42" t="s">
        <v>457</v>
      </c>
      <c r="P3" s="26" t="s">
        <v>458</v>
      </c>
      <c r="R3" s="42" t="s">
        <v>459</v>
      </c>
      <c r="T3" s="26" t="s">
        <v>455</v>
      </c>
      <c r="V3" s="42" t="s">
        <v>460</v>
      </c>
      <c r="X3" s="42" t="s">
        <v>459</v>
      </c>
      <c r="Z3" s="42" t="s">
        <v>455</v>
      </c>
      <c r="AB3" s="7" t="s">
        <v>368</v>
      </c>
      <c r="AD3" s="7" t="s">
        <v>368</v>
      </c>
      <c r="AF3" s="7" t="s">
        <v>368</v>
      </c>
    </row>
    <row r="4" spans="2:32" ht="12.75">
      <c r="B4" s="4" t="s">
        <v>122</v>
      </c>
      <c r="C4" s="7" t="s">
        <v>155</v>
      </c>
      <c r="D4" s="4" t="s">
        <v>121</v>
      </c>
      <c r="E4" s="5" t="s">
        <v>120</v>
      </c>
      <c r="G4" s="109" t="s">
        <v>101</v>
      </c>
      <c r="H4" s="110" t="s">
        <v>156</v>
      </c>
      <c r="J4" s="113">
        <v>39642</v>
      </c>
      <c r="K4" s="43"/>
      <c r="L4" s="113">
        <v>39686</v>
      </c>
      <c r="N4" s="113">
        <v>39687</v>
      </c>
      <c r="O4" s="43"/>
      <c r="P4" s="113">
        <v>39719</v>
      </c>
      <c r="R4" s="113">
        <v>39753</v>
      </c>
      <c r="T4" s="113">
        <v>39796</v>
      </c>
      <c r="V4" s="113">
        <v>39812</v>
      </c>
      <c r="X4" s="113">
        <v>39886</v>
      </c>
      <c r="Z4" s="113">
        <v>39901</v>
      </c>
      <c r="AB4" s="113"/>
      <c r="AD4" s="43"/>
      <c r="AF4" s="43"/>
    </row>
    <row r="5" spans="2:9" ht="6" customHeight="1">
      <c r="B5" s="8"/>
      <c r="C5" s="47"/>
      <c r="D5" s="8"/>
      <c r="E5" s="9"/>
      <c r="F5" s="9"/>
      <c r="G5" s="111"/>
      <c r="H5" s="112"/>
      <c r="I5" s="9"/>
    </row>
    <row r="6" spans="1:33" s="118" customFormat="1" ht="12.75">
      <c r="A6" s="87" t="s">
        <v>9</v>
      </c>
      <c r="B6" s="115" t="s">
        <v>186</v>
      </c>
      <c r="C6" s="87" t="s">
        <v>155</v>
      </c>
      <c r="D6" s="77" t="s">
        <v>22</v>
      </c>
      <c r="E6" s="116">
        <v>48</v>
      </c>
      <c r="F6" s="116"/>
      <c r="G6" s="122">
        <f aca="true" t="shared" si="0" ref="G6:G12">SUM(J6:AF6)</f>
        <v>36</v>
      </c>
      <c r="H6" s="123">
        <f aca="true" t="shared" si="1" ref="H6:H12">23-COUNTBLANK(J6:AF6)</f>
        <v>5</v>
      </c>
      <c r="I6" s="116"/>
      <c r="J6" s="116"/>
      <c r="K6" s="116"/>
      <c r="L6" s="117">
        <v>5.5</v>
      </c>
      <c r="M6" s="116"/>
      <c r="N6" s="117">
        <v>2.5</v>
      </c>
      <c r="O6" s="116"/>
      <c r="P6" s="116"/>
      <c r="Q6" s="116"/>
      <c r="R6" s="117">
        <v>10</v>
      </c>
      <c r="S6" s="77"/>
      <c r="T6" s="116"/>
      <c r="U6" s="77"/>
      <c r="V6" s="117">
        <v>3</v>
      </c>
      <c r="W6" s="77"/>
      <c r="X6" s="87">
        <v>15</v>
      </c>
      <c r="Y6" s="77"/>
      <c r="Z6" s="87"/>
      <c r="AA6" s="77"/>
      <c r="AB6" s="87"/>
      <c r="AC6" s="77"/>
      <c r="AD6" s="87"/>
      <c r="AE6" s="77"/>
      <c r="AF6" s="87"/>
      <c r="AG6" s="77"/>
    </row>
    <row r="7" spans="1:33" s="55" customFormat="1" ht="12.75">
      <c r="A7" s="150" t="s">
        <v>59</v>
      </c>
      <c r="B7" s="25" t="s">
        <v>428</v>
      </c>
      <c r="C7" s="54" t="s">
        <v>155</v>
      </c>
      <c r="D7" s="25" t="s">
        <v>461</v>
      </c>
      <c r="E7" s="26" t="s">
        <v>158</v>
      </c>
      <c r="F7" s="26"/>
      <c r="G7" s="76">
        <f t="shared" si="0"/>
        <v>32.5</v>
      </c>
      <c r="H7" s="44">
        <f t="shared" si="1"/>
        <v>2</v>
      </c>
      <c r="I7" s="26"/>
      <c r="J7" s="26"/>
      <c r="K7" s="26"/>
      <c r="L7" s="42"/>
      <c r="M7" s="26"/>
      <c r="N7" s="42"/>
      <c r="O7" s="26"/>
      <c r="P7" s="26"/>
      <c r="Q7" s="26"/>
      <c r="R7" s="42"/>
      <c r="S7" s="26"/>
      <c r="T7" s="26">
        <v>30</v>
      </c>
      <c r="U7" s="68"/>
      <c r="V7" s="42">
        <v>2.5</v>
      </c>
      <c r="W7" s="68"/>
      <c r="X7" s="54"/>
      <c r="Y7" s="68"/>
      <c r="Z7" s="54"/>
      <c r="AA7" s="68"/>
      <c r="AB7" s="68"/>
      <c r="AC7" s="68"/>
      <c r="AD7" s="68"/>
      <c r="AE7" s="68"/>
      <c r="AF7" s="68"/>
      <c r="AG7" s="68"/>
    </row>
    <row r="8" spans="1:33" s="55" customFormat="1" ht="12.75">
      <c r="A8" s="150" t="s">
        <v>131</v>
      </c>
      <c r="B8" s="25" t="s">
        <v>381</v>
      </c>
      <c r="C8" s="54" t="s">
        <v>155</v>
      </c>
      <c r="D8" s="25" t="s">
        <v>402</v>
      </c>
      <c r="E8" s="26">
        <v>43</v>
      </c>
      <c r="F8" s="145"/>
      <c r="G8" s="76">
        <f t="shared" si="0"/>
        <v>23</v>
      </c>
      <c r="H8" s="44">
        <f t="shared" si="1"/>
        <v>4</v>
      </c>
      <c r="I8" s="145"/>
      <c r="J8" s="155"/>
      <c r="K8" s="145"/>
      <c r="L8" s="156"/>
      <c r="M8" s="145"/>
      <c r="N8" s="93"/>
      <c r="O8" s="156"/>
      <c r="P8" s="155"/>
      <c r="Q8" s="75"/>
      <c r="R8" s="42">
        <v>0</v>
      </c>
      <c r="S8" s="68"/>
      <c r="T8" s="26">
        <v>15</v>
      </c>
      <c r="U8" s="68"/>
      <c r="V8" s="42">
        <v>3</v>
      </c>
      <c r="W8" s="68"/>
      <c r="X8" s="54"/>
      <c r="Y8" s="68"/>
      <c r="Z8" s="54">
        <v>5</v>
      </c>
      <c r="AA8" s="68"/>
      <c r="AB8" s="68"/>
      <c r="AC8" s="68"/>
      <c r="AD8" s="68"/>
      <c r="AE8" s="68"/>
      <c r="AF8" s="68"/>
      <c r="AG8" s="68"/>
    </row>
    <row r="9" spans="1:33" s="55" customFormat="1" ht="12.75">
      <c r="A9" s="150" t="s">
        <v>190</v>
      </c>
      <c r="B9" s="25" t="s">
        <v>379</v>
      </c>
      <c r="C9" s="54" t="s">
        <v>155</v>
      </c>
      <c r="D9" s="25" t="s">
        <v>402</v>
      </c>
      <c r="E9" s="26">
        <v>17</v>
      </c>
      <c r="F9" s="26"/>
      <c r="G9" s="76">
        <f t="shared" si="0"/>
        <v>15</v>
      </c>
      <c r="H9" s="44">
        <f t="shared" si="1"/>
        <v>4</v>
      </c>
      <c r="I9" s="26"/>
      <c r="J9" s="26">
        <v>0</v>
      </c>
      <c r="K9" s="26"/>
      <c r="L9" s="42"/>
      <c r="M9" s="26"/>
      <c r="N9" s="42"/>
      <c r="O9" s="26"/>
      <c r="P9" s="26"/>
      <c r="Q9" s="26"/>
      <c r="R9" s="42">
        <v>15</v>
      </c>
      <c r="S9" s="26"/>
      <c r="T9" s="26">
        <v>0</v>
      </c>
      <c r="U9" s="26"/>
      <c r="V9" s="42"/>
      <c r="W9" s="26"/>
      <c r="X9" s="54"/>
      <c r="Y9" s="68"/>
      <c r="Z9" s="54">
        <v>0</v>
      </c>
      <c r="AA9" s="68"/>
      <c r="AB9" s="54"/>
      <c r="AC9" s="68"/>
      <c r="AD9" s="54"/>
      <c r="AE9" s="68"/>
      <c r="AF9" s="54"/>
      <c r="AG9" s="68"/>
    </row>
    <row r="10" spans="1:26" s="68" customFormat="1" ht="12.75">
      <c r="A10" s="150" t="s">
        <v>102</v>
      </c>
      <c r="B10" s="25" t="s">
        <v>470</v>
      </c>
      <c r="C10" s="54" t="s">
        <v>155</v>
      </c>
      <c r="D10" s="25" t="s">
        <v>22</v>
      </c>
      <c r="E10" s="26">
        <v>47</v>
      </c>
      <c r="F10" s="26"/>
      <c r="G10" s="76">
        <f t="shared" si="0"/>
        <v>15</v>
      </c>
      <c r="H10" s="44">
        <f t="shared" si="1"/>
        <v>1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54">
        <v>15</v>
      </c>
      <c r="Z10" s="54"/>
    </row>
    <row r="11" spans="1:33" s="55" customFormat="1" ht="12.75">
      <c r="A11" s="150" t="s">
        <v>104</v>
      </c>
      <c r="B11" s="56" t="s">
        <v>351</v>
      </c>
      <c r="C11" s="54" t="s">
        <v>155</v>
      </c>
      <c r="D11" s="68" t="s">
        <v>22</v>
      </c>
      <c r="E11" s="54" t="s">
        <v>337</v>
      </c>
      <c r="F11" s="54"/>
      <c r="G11" s="76">
        <f t="shared" si="0"/>
        <v>9</v>
      </c>
      <c r="H11" s="44">
        <f t="shared" si="1"/>
        <v>3</v>
      </c>
      <c r="I11" s="54"/>
      <c r="J11" s="26"/>
      <c r="K11" s="54"/>
      <c r="L11" s="42">
        <v>2</v>
      </c>
      <c r="M11" s="68"/>
      <c r="N11" s="93"/>
      <c r="O11" s="68"/>
      <c r="P11" s="151"/>
      <c r="Q11" s="68"/>
      <c r="R11" s="42"/>
      <c r="S11" s="68"/>
      <c r="T11" s="26"/>
      <c r="U11" s="68"/>
      <c r="V11" s="42">
        <v>2</v>
      </c>
      <c r="W11" s="68"/>
      <c r="X11" s="54">
        <v>5</v>
      </c>
      <c r="Y11" s="68"/>
      <c r="Z11" s="54"/>
      <c r="AA11" s="68"/>
      <c r="AB11" s="54"/>
      <c r="AC11" s="68"/>
      <c r="AD11" s="54"/>
      <c r="AE11" s="68"/>
      <c r="AF11" s="54"/>
      <c r="AG11" s="68"/>
    </row>
    <row r="12" spans="1:26" s="68" customFormat="1" ht="12.75">
      <c r="A12" s="150" t="s">
        <v>105</v>
      </c>
      <c r="B12" s="25" t="s">
        <v>498</v>
      </c>
      <c r="C12" s="54" t="s">
        <v>155</v>
      </c>
      <c r="D12" s="25" t="s">
        <v>22</v>
      </c>
      <c r="E12" s="26" t="s">
        <v>337</v>
      </c>
      <c r="F12" s="26"/>
      <c r="G12" s="76">
        <f t="shared" si="0"/>
        <v>0</v>
      </c>
      <c r="H12" s="44">
        <f t="shared" si="1"/>
        <v>1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54">
        <v>0</v>
      </c>
      <c r="Z12" s="54"/>
    </row>
    <row r="13" spans="27:33" ht="12.75">
      <c r="AA13" s="68"/>
      <c r="AC13" s="84"/>
      <c r="AD13" s="84"/>
      <c r="AE13" s="68"/>
      <c r="AF13" s="68"/>
      <c r="AG13" s="68"/>
    </row>
    <row r="14" spans="27:33" ht="12.75">
      <c r="AA14" s="68"/>
      <c r="AC14" s="84"/>
      <c r="AD14" s="84"/>
      <c r="AE14" s="68"/>
      <c r="AF14" s="68"/>
      <c r="AG14" s="68"/>
    </row>
    <row r="15" spans="27:33" ht="12.75">
      <c r="AA15" s="68"/>
      <c r="AC15" s="68"/>
      <c r="AD15" s="68"/>
      <c r="AE15" s="68"/>
      <c r="AF15" s="68"/>
      <c r="AG15" s="68"/>
    </row>
    <row r="16" spans="27:33" ht="12.75">
      <c r="AA16" s="68"/>
      <c r="AC16" s="68"/>
      <c r="AD16" s="68"/>
      <c r="AE16" s="68"/>
      <c r="AF16" s="68"/>
      <c r="AG16" s="68"/>
    </row>
    <row r="17" spans="27:33" ht="12.75">
      <c r="AA17" s="68"/>
      <c r="AC17" s="68"/>
      <c r="AD17" s="68"/>
      <c r="AE17" s="68"/>
      <c r="AF17" s="68"/>
      <c r="AG17" s="68"/>
    </row>
    <row r="18" spans="27:33" ht="12.75">
      <c r="AA18" s="68"/>
      <c r="AC18" s="68"/>
      <c r="AD18" s="68"/>
      <c r="AE18" s="68"/>
      <c r="AF18" s="68"/>
      <c r="AG18" s="68"/>
    </row>
    <row r="19" spans="27:33" ht="12.75">
      <c r="AA19" s="68"/>
      <c r="AC19" s="68"/>
      <c r="AD19" s="68"/>
      <c r="AE19" s="68"/>
      <c r="AF19" s="68"/>
      <c r="AG19" s="68"/>
    </row>
    <row r="20" spans="27:33" ht="12.75">
      <c r="AA20" s="68"/>
      <c r="AC20" s="68"/>
      <c r="AD20" s="68"/>
      <c r="AE20" s="68"/>
      <c r="AF20" s="68"/>
      <c r="AG20" s="68"/>
    </row>
    <row r="21" spans="27:33" ht="12.75">
      <c r="AA21" s="68"/>
      <c r="AC21" s="84"/>
      <c r="AD21" s="84"/>
      <c r="AE21" s="68"/>
      <c r="AF21" s="68"/>
      <c r="AG21" s="68"/>
    </row>
    <row r="22" spans="27:33" ht="12.75">
      <c r="AA22" s="68"/>
      <c r="AC22" s="68"/>
      <c r="AD22" s="68"/>
      <c r="AE22" s="68"/>
      <c r="AF22" s="68"/>
      <c r="AG22" s="68"/>
    </row>
    <row r="23" spans="27:33" ht="12.75">
      <c r="AA23" s="68"/>
      <c r="AC23" s="68"/>
      <c r="AD23" s="68"/>
      <c r="AE23" s="68"/>
      <c r="AF23" s="68"/>
      <c r="AG23" s="68"/>
    </row>
    <row r="24" spans="27:33" ht="12.75">
      <c r="AA24" s="68"/>
      <c r="AC24" s="68"/>
      <c r="AD24" s="68"/>
      <c r="AE24" s="68"/>
      <c r="AF24" s="68"/>
      <c r="AG24" s="68"/>
    </row>
    <row r="25" spans="27:33" ht="12.75">
      <c r="AA25" s="68"/>
      <c r="AC25" s="68"/>
      <c r="AD25" s="68"/>
      <c r="AE25" s="68"/>
      <c r="AF25" s="68"/>
      <c r="AG25" s="68"/>
    </row>
    <row r="26" spans="27:33" ht="12.75">
      <c r="AA26" s="68"/>
      <c r="AC26" s="68"/>
      <c r="AD26" s="68"/>
      <c r="AE26" s="68"/>
      <c r="AF26" s="68"/>
      <c r="AG26" s="68"/>
    </row>
    <row r="27" spans="27:33" ht="12.75">
      <c r="AA27" s="68"/>
      <c r="AC27" s="84"/>
      <c r="AD27" s="84"/>
      <c r="AE27" s="68"/>
      <c r="AF27" s="68"/>
      <c r="AG27" s="68"/>
    </row>
    <row r="28" spans="27:33" ht="12.75">
      <c r="AA28" s="68"/>
      <c r="AC28" s="68"/>
      <c r="AD28" s="68"/>
      <c r="AE28" s="68"/>
      <c r="AF28" s="68"/>
      <c r="AG28" s="68"/>
    </row>
    <row r="29" spans="27:33" ht="12.75">
      <c r="AA29" s="68"/>
      <c r="AC29" s="68"/>
      <c r="AD29" s="68"/>
      <c r="AE29" s="68"/>
      <c r="AF29" s="68"/>
      <c r="AG29" s="68"/>
    </row>
    <row r="30" spans="27:33" ht="12.75">
      <c r="AA30" s="68"/>
      <c r="AC30" s="68"/>
      <c r="AD30" s="68"/>
      <c r="AE30" s="84"/>
      <c r="AF30" s="84"/>
      <c r="AG30" s="84"/>
    </row>
    <row r="31" spans="27:33" ht="12.75">
      <c r="AA31" s="68"/>
      <c r="AC31" s="68"/>
      <c r="AD31" s="68"/>
      <c r="AE31" s="68"/>
      <c r="AF31" s="68"/>
      <c r="AG31" s="68"/>
    </row>
    <row r="32" spans="27:33" ht="12.75">
      <c r="AA32" s="68"/>
      <c r="AC32" s="68"/>
      <c r="AD32" s="68"/>
      <c r="AE32" s="68"/>
      <c r="AF32" s="68"/>
      <c r="AG32" s="68"/>
    </row>
    <row r="33" spans="27:33" ht="12.75">
      <c r="AA33" s="68"/>
      <c r="AC33" s="84"/>
      <c r="AD33" s="84"/>
      <c r="AE33" s="68"/>
      <c r="AF33" s="68"/>
      <c r="AG33" s="68"/>
    </row>
    <row r="34" spans="27:33" ht="12.75">
      <c r="AA34" s="68"/>
      <c r="AC34" s="84"/>
      <c r="AD34" s="84"/>
      <c r="AE34" s="84"/>
      <c r="AF34" s="84"/>
      <c r="AG34" s="84"/>
    </row>
    <row r="35" spans="27:33" ht="12.75">
      <c r="AA35" s="68"/>
      <c r="AC35" s="68"/>
      <c r="AD35" s="68"/>
      <c r="AE35" s="68"/>
      <c r="AF35" s="68"/>
      <c r="AG35" s="68"/>
    </row>
    <row r="36" spans="27:33" ht="12.75">
      <c r="AA36" s="68"/>
      <c r="AC36" s="68"/>
      <c r="AD36" s="68"/>
      <c r="AE36" s="68"/>
      <c r="AF36" s="68"/>
      <c r="AG36" s="68"/>
    </row>
    <row r="37" spans="27:33" ht="12.75">
      <c r="AA37" s="68"/>
      <c r="AC37" s="68"/>
      <c r="AD37" s="68"/>
      <c r="AE37" s="84"/>
      <c r="AF37" s="84"/>
      <c r="AG37" s="84"/>
    </row>
    <row r="38" spans="27:33" ht="12.75">
      <c r="AA38" s="68"/>
      <c r="AC38" s="68"/>
      <c r="AD38" s="68"/>
      <c r="AE38" s="68"/>
      <c r="AF38" s="68"/>
      <c r="AG38" s="68"/>
    </row>
    <row r="39" spans="27:33" ht="12.75">
      <c r="AA39" s="68"/>
      <c r="AC39" s="68"/>
      <c r="AD39" s="68"/>
      <c r="AE39" s="68"/>
      <c r="AF39" s="68"/>
      <c r="AG39" s="68"/>
    </row>
    <row r="40" spans="27:33" ht="12.75">
      <c r="AA40" s="68"/>
      <c r="AC40" s="68"/>
      <c r="AD40" s="68"/>
      <c r="AE40" s="68"/>
      <c r="AF40" s="68"/>
      <c r="AG40" s="68"/>
    </row>
    <row r="41" spans="27:33" ht="12.75">
      <c r="AA41" s="84"/>
      <c r="AC41" s="68"/>
      <c r="AD41" s="68"/>
      <c r="AE41" s="68"/>
      <c r="AF41" s="68"/>
      <c r="AG41" s="68"/>
    </row>
    <row r="42" spans="27:33" ht="12.75">
      <c r="AA42" s="84"/>
      <c r="AC42" s="68"/>
      <c r="AD42" s="68"/>
      <c r="AE42" s="68"/>
      <c r="AF42" s="68"/>
      <c r="AG42" s="68"/>
    </row>
    <row r="43" spans="27:33" ht="12.75">
      <c r="AA43" s="68"/>
      <c r="AC43" s="68"/>
      <c r="AD43" s="68"/>
      <c r="AE43" s="68"/>
      <c r="AF43" s="68"/>
      <c r="AG43" s="68"/>
    </row>
    <row r="44" spans="27:33" ht="12.75">
      <c r="AA44" s="68"/>
      <c r="AC44" s="68"/>
      <c r="AD44" s="68"/>
      <c r="AE44" s="68"/>
      <c r="AF44" s="68"/>
      <c r="AG44" s="68"/>
    </row>
    <row r="45" spans="27:33" ht="12.75">
      <c r="AA45" s="84"/>
      <c r="AC45" s="68"/>
      <c r="AD45" s="68"/>
      <c r="AE45" s="68"/>
      <c r="AF45" s="68"/>
      <c r="AG45" s="68"/>
    </row>
    <row r="46" spans="27:33" ht="12.75">
      <c r="AA46" s="84"/>
      <c r="AC46" s="68"/>
      <c r="AD46" s="68"/>
      <c r="AE46" s="68"/>
      <c r="AF46" s="68"/>
      <c r="AG46" s="68"/>
    </row>
    <row r="47" spans="27:33" ht="12.75">
      <c r="AA47" s="84"/>
      <c r="AC47" s="68"/>
      <c r="AD47" s="68"/>
      <c r="AE47" s="68"/>
      <c r="AF47" s="68"/>
      <c r="AG47" s="68"/>
    </row>
    <row r="48" spans="27:33" ht="12.75">
      <c r="AA48" s="68"/>
      <c r="AC48" s="68"/>
      <c r="AD48" s="68"/>
      <c r="AE48" s="68"/>
      <c r="AF48" s="68"/>
      <c r="AG48" s="68"/>
    </row>
    <row r="49" spans="27:33" ht="12.75">
      <c r="AA49" s="68"/>
      <c r="AC49" s="68"/>
      <c r="AD49" s="68"/>
      <c r="AE49" s="68"/>
      <c r="AF49" s="68"/>
      <c r="AG49" s="68"/>
    </row>
    <row r="50" spans="27:33" ht="12.75">
      <c r="AA50" s="84"/>
      <c r="AC50" s="68"/>
      <c r="AD50" s="68"/>
      <c r="AE50" s="68"/>
      <c r="AF50" s="68"/>
      <c r="AG50" s="68"/>
    </row>
    <row r="51" spans="27:33" ht="12.75">
      <c r="AA51" s="68"/>
      <c r="AC51" s="68"/>
      <c r="AD51" s="68"/>
      <c r="AE51" s="84"/>
      <c r="AF51" s="84"/>
      <c r="AG51" s="84"/>
    </row>
    <row r="52" spans="27:33" ht="12.75">
      <c r="AA52" s="68"/>
      <c r="AC52" s="84"/>
      <c r="AD52" s="84"/>
      <c r="AE52" s="68"/>
      <c r="AF52" s="68"/>
      <c r="AG52" s="68"/>
    </row>
    <row r="53" spans="29:33" ht="12.75">
      <c r="AC53" s="68"/>
      <c r="AD53" s="68"/>
      <c r="AE53" s="68"/>
      <c r="AF53" s="68"/>
      <c r="AG53" s="68"/>
    </row>
    <row r="54" spans="29:33" ht="12.75">
      <c r="AC54" s="68"/>
      <c r="AD54" s="68"/>
      <c r="AE54" s="68"/>
      <c r="AF54" s="68"/>
      <c r="AG54" s="68"/>
    </row>
    <row r="55" spans="29:33" ht="12.75">
      <c r="AC55" s="68"/>
      <c r="AD55" s="68"/>
      <c r="AE55" s="84"/>
      <c r="AF55" s="84"/>
      <c r="AG55" s="84"/>
    </row>
    <row r="56" spans="29:33" ht="12.75">
      <c r="AC56" s="68"/>
      <c r="AD56" s="68"/>
      <c r="AE56" s="68"/>
      <c r="AF56" s="68"/>
      <c r="AG56" s="68"/>
    </row>
    <row r="57" spans="29:33" ht="12.75">
      <c r="AC57" s="68"/>
      <c r="AD57" s="68"/>
      <c r="AE57" s="68"/>
      <c r="AF57" s="68"/>
      <c r="AG57" s="68"/>
    </row>
    <row r="58" spans="29:33" ht="12.75">
      <c r="AC58" s="68"/>
      <c r="AD58" s="68"/>
      <c r="AE58" s="68"/>
      <c r="AF58" s="68"/>
      <c r="AG58" s="68"/>
    </row>
    <row r="59" spans="29:33" ht="12.75">
      <c r="AC59" s="68"/>
      <c r="AD59" s="68"/>
      <c r="AE59" s="84"/>
      <c r="AF59" s="84"/>
      <c r="AG59" s="84"/>
    </row>
    <row r="60" spans="29:33" ht="12.75">
      <c r="AC60" s="68"/>
      <c r="AD60" s="68"/>
      <c r="AE60" s="68"/>
      <c r="AF60" s="68"/>
      <c r="AG60" s="68"/>
    </row>
    <row r="61" spans="31:33" ht="12.75">
      <c r="AE61" s="68"/>
      <c r="AF61" s="68"/>
      <c r="AG61" s="68"/>
    </row>
    <row r="62" spans="31:33" ht="12.75">
      <c r="AE62" s="68"/>
      <c r="AF62" s="68"/>
      <c r="AG62" s="68"/>
    </row>
    <row r="63" spans="31:33" ht="12.75">
      <c r="AE63" s="68"/>
      <c r="AF63" s="68"/>
      <c r="AG63" s="68"/>
    </row>
    <row r="64" spans="31:33" ht="12.75">
      <c r="AE64" s="68"/>
      <c r="AF64" s="68"/>
      <c r="AG64" s="68"/>
    </row>
    <row r="65" spans="31:33" ht="12.75">
      <c r="AE65" s="68"/>
      <c r="AF65" s="68"/>
      <c r="AG65" s="68"/>
    </row>
    <row r="66" spans="31:33" ht="12.75">
      <c r="AE66" s="68"/>
      <c r="AF66" s="68"/>
      <c r="AG66" s="68"/>
    </row>
    <row r="67" spans="31:33" ht="12.75">
      <c r="AE67" s="133"/>
      <c r="AF67" s="133"/>
      <c r="AG67" s="133"/>
    </row>
    <row r="68" spans="31:33" ht="12.75">
      <c r="AE68" s="84"/>
      <c r="AF68" s="84"/>
      <c r="AG68" s="84"/>
    </row>
  </sheetData>
  <mergeCells count="2">
    <mergeCell ref="E1:H1"/>
    <mergeCell ref="C1:D1"/>
  </mergeCells>
  <printOptions horizontalCentered="1"/>
  <pageMargins left="0" right="0" top="0.7874015748031497" bottom="0" header="0" footer="0"/>
  <pageSetup orientation="landscape" paperSize="9" scale="1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339"/>
  <sheetViews>
    <sheetView workbookViewId="0" topLeftCell="A1">
      <pane xSplit="9" ySplit="5" topLeftCell="S6" activePane="bottomRight" state="frozen"/>
      <selection pane="topLeft" activeCell="A1" sqref="A1"/>
      <selection pane="topRight" activeCell="J1" sqref="J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0.7109375" style="179" bestFit="1" customWidth="1"/>
    <col min="2" max="2" width="5.57421875" style="166" customWidth="1"/>
    <col min="3" max="3" width="4.57421875" style="167" customWidth="1"/>
    <col min="4" max="4" width="26.28125" style="4" customWidth="1"/>
    <col min="5" max="5" width="3.140625" style="7" customWidth="1"/>
    <col min="6" max="6" width="7.7109375" style="5" customWidth="1"/>
    <col min="7" max="7" width="3.7109375" style="5" customWidth="1"/>
    <col min="8" max="8" width="5.57421875" style="107" customWidth="1"/>
    <col min="9" max="9" width="4.57421875" style="108" customWidth="1"/>
    <col min="10" max="10" width="1.7109375" style="5" customWidth="1"/>
    <col min="11" max="11" width="10.28125" style="5" bestFit="1" customWidth="1"/>
    <col min="12" max="12" width="1.7109375" style="5" customWidth="1"/>
    <col min="13" max="13" width="9.140625" style="42" customWidth="1"/>
    <col min="14" max="14" width="1.7109375" style="6" customWidth="1"/>
    <col min="15" max="15" width="10.421875" style="42" bestFit="1" customWidth="1"/>
    <col min="16" max="16" width="1.7109375" style="7" customWidth="1"/>
    <col min="17" max="17" width="10.28125" style="26" customWidth="1"/>
    <col min="18" max="18" width="1.7109375" style="6" customWidth="1"/>
    <col min="19" max="19" width="10.28125" style="42" customWidth="1"/>
    <col min="20" max="20" width="1.7109375" style="6" customWidth="1"/>
    <col min="21" max="21" width="10.28125" style="26" customWidth="1"/>
    <col min="22" max="22" width="1.7109375" style="6" customWidth="1"/>
    <col min="23" max="23" width="10.28125" style="40" customWidth="1"/>
    <col min="24" max="24" width="1.7109375" style="6" customWidth="1"/>
    <col min="25" max="25" width="10.140625" style="54" customWidth="1"/>
    <col min="26" max="26" width="1.7109375" style="6" customWidth="1"/>
    <col min="27" max="27" width="10.140625" style="45" customWidth="1"/>
    <col min="28" max="28" width="1.7109375" style="6" customWidth="1"/>
    <col min="29" max="65" width="9.140625" style="6" customWidth="1"/>
  </cols>
  <sheetData>
    <row r="1" spans="1:27" ht="12.75">
      <c r="A1" s="73" t="s">
        <v>260</v>
      </c>
      <c r="B1" s="134"/>
      <c r="C1" s="157"/>
      <c r="D1" s="135" t="s">
        <v>163</v>
      </c>
      <c r="F1" s="188"/>
      <c r="G1" s="189"/>
      <c r="H1" s="189"/>
      <c r="I1" s="189"/>
      <c r="K1" s="5" t="s">
        <v>208</v>
      </c>
      <c r="M1" s="42" t="s">
        <v>22</v>
      </c>
      <c r="O1" s="42" t="s">
        <v>24</v>
      </c>
      <c r="Q1" s="26" t="s">
        <v>28</v>
      </c>
      <c r="S1" s="42" t="s">
        <v>162</v>
      </c>
      <c r="U1" s="26" t="s">
        <v>100</v>
      </c>
      <c r="W1" s="42" t="s">
        <v>22</v>
      </c>
      <c r="Y1" s="42" t="s">
        <v>473</v>
      </c>
      <c r="AA1" s="42" t="s">
        <v>473</v>
      </c>
    </row>
    <row r="2" spans="2:27" ht="12.75">
      <c r="B2" s="134"/>
      <c r="C2" s="157"/>
      <c r="K2" s="5" t="s">
        <v>209</v>
      </c>
      <c r="M2" s="42" t="s">
        <v>119</v>
      </c>
      <c r="O2" s="42" t="s">
        <v>367</v>
      </c>
      <c r="Q2" s="26" t="s">
        <v>150</v>
      </c>
      <c r="S2" s="42" t="s">
        <v>150</v>
      </c>
      <c r="U2" s="26" t="s">
        <v>439</v>
      </c>
      <c r="W2" s="42" t="s">
        <v>167</v>
      </c>
      <c r="Y2" s="42" t="s">
        <v>150</v>
      </c>
      <c r="AA2" s="42" t="s">
        <v>507</v>
      </c>
    </row>
    <row r="3" spans="2:27" ht="12.75">
      <c r="B3" s="134"/>
      <c r="C3" s="157"/>
      <c r="K3" s="5" t="s">
        <v>455</v>
      </c>
      <c r="M3" s="42" t="s">
        <v>456</v>
      </c>
      <c r="O3" s="42" t="s">
        <v>457</v>
      </c>
      <c r="Q3" s="26" t="s">
        <v>458</v>
      </c>
      <c r="S3" s="42" t="s">
        <v>459</v>
      </c>
      <c r="U3" s="26" t="s">
        <v>455</v>
      </c>
      <c r="W3" s="42" t="s">
        <v>460</v>
      </c>
      <c r="Y3" s="42" t="s">
        <v>459</v>
      </c>
      <c r="AA3" s="42" t="s">
        <v>455</v>
      </c>
    </row>
    <row r="4" spans="2:27" ht="12.75">
      <c r="B4" s="158" t="s">
        <v>101</v>
      </c>
      <c r="C4" s="159" t="s">
        <v>156</v>
      </c>
      <c r="D4" s="4" t="s">
        <v>122</v>
      </c>
      <c r="E4" s="7" t="s">
        <v>155</v>
      </c>
      <c r="F4" s="5" t="s">
        <v>120</v>
      </c>
      <c r="H4" s="109" t="s">
        <v>101</v>
      </c>
      <c r="I4" s="110" t="s">
        <v>156</v>
      </c>
      <c r="K4" s="113">
        <v>39642</v>
      </c>
      <c r="L4" s="43"/>
      <c r="M4" s="113">
        <v>39686</v>
      </c>
      <c r="O4" s="113">
        <v>39687</v>
      </c>
      <c r="P4" s="43"/>
      <c r="Q4" s="113">
        <v>39719</v>
      </c>
      <c r="S4" s="113">
        <v>39753</v>
      </c>
      <c r="U4" s="113">
        <v>39796</v>
      </c>
      <c r="W4" s="113">
        <v>39812</v>
      </c>
      <c r="Y4" s="113">
        <v>39886</v>
      </c>
      <c r="AA4" s="113">
        <v>39901</v>
      </c>
    </row>
    <row r="5" spans="4:10" ht="6" customHeight="1">
      <c r="D5" s="8"/>
      <c r="E5" s="47"/>
      <c r="F5" s="9"/>
      <c r="G5" s="9"/>
      <c r="H5" s="111"/>
      <c r="I5" s="112"/>
      <c r="J5" s="9"/>
    </row>
    <row r="6" spans="1:65" s="118" customFormat="1" ht="12.75">
      <c r="A6" s="218" t="s">
        <v>33</v>
      </c>
      <c r="B6" s="219">
        <f>SUM(H6:H22)</f>
        <v>901.5</v>
      </c>
      <c r="C6" s="220">
        <f>SUM(I6:I22)</f>
        <v>126</v>
      </c>
      <c r="D6" s="115" t="s">
        <v>139</v>
      </c>
      <c r="E6" s="87"/>
      <c r="F6" s="116">
        <v>158</v>
      </c>
      <c r="G6" s="116"/>
      <c r="H6" s="122">
        <f>SUM(K6:AB6)</f>
        <v>160</v>
      </c>
      <c r="I6" s="123">
        <f>23-COUNTBLANK(K6:AB6)</f>
        <v>13</v>
      </c>
      <c r="J6" s="116"/>
      <c r="K6" s="116">
        <v>45</v>
      </c>
      <c r="L6" s="116"/>
      <c r="M6" s="117">
        <v>13</v>
      </c>
      <c r="N6" s="77"/>
      <c r="O6" s="117">
        <v>8</v>
      </c>
      <c r="P6" s="87"/>
      <c r="Q6" s="116">
        <v>14</v>
      </c>
      <c r="R6" s="77"/>
      <c r="S6" s="117">
        <v>7.5</v>
      </c>
      <c r="T6" s="77"/>
      <c r="U6" s="116">
        <v>30</v>
      </c>
      <c r="V6" s="77"/>
      <c r="W6" s="117"/>
      <c r="X6" s="77"/>
      <c r="Y6" s="87">
        <v>12.5</v>
      </c>
      <c r="Z6" s="77"/>
      <c r="AA6" s="87">
        <v>30</v>
      </c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</row>
    <row r="7" spans="1:65" s="118" customFormat="1" ht="12.75">
      <c r="A7" s="218"/>
      <c r="B7" s="115"/>
      <c r="C7" s="221"/>
      <c r="D7" s="115" t="s">
        <v>168</v>
      </c>
      <c r="E7" s="87"/>
      <c r="F7" s="116">
        <v>197</v>
      </c>
      <c r="G7" s="116"/>
      <c r="H7" s="122">
        <f>SUM(K7:AB7)</f>
        <v>115</v>
      </c>
      <c r="I7" s="123">
        <f>23-COUNTBLANK(K7:AB7)</f>
        <v>8</v>
      </c>
      <c r="J7" s="116"/>
      <c r="K7" s="116">
        <v>45</v>
      </c>
      <c r="L7" s="116"/>
      <c r="M7" s="117"/>
      <c r="N7" s="77"/>
      <c r="O7" s="117"/>
      <c r="P7" s="87"/>
      <c r="Q7" s="116"/>
      <c r="R7" s="77"/>
      <c r="S7" s="117"/>
      <c r="T7" s="77"/>
      <c r="U7" s="116">
        <v>35</v>
      </c>
      <c r="V7" s="77"/>
      <c r="W7" s="117"/>
      <c r="X7" s="77"/>
      <c r="Y7" s="87"/>
      <c r="Z7" s="77"/>
      <c r="AA7" s="87">
        <v>35</v>
      </c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</row>
    <row r="8" spans="1:65" s="118" customFormat="1" ht="12.75">
      <c r="A8" s="218"/>
      <c r="B8" s="115"/>
      <c r="C8" s="221"/>
      <c r="D8" s="115" t="s">
        <v>299</v>
      </c>
      <c r="E8" s="87"/>
      <c r="F8" s="116" t="s">
        <v>300</v>
      </c>
      <c r="G8" s="116"/>
      <c r="H8" s="122">
        <f>SUM(K8:AB8)</f>
        <v>100</v>
      </c>
      <c r="I8" s="123">
        <f>23-COUNTBLANK(K8:AB8)</f>
        <v>8</v>
      </c>
      <c r="J8" s="116"/>
      <c r="K8" s="116">
        <v>30</v>
      </c>
      <c r="L8" s="116"/>
      <c r="M8" s="117"/>
      <c r="N8" s="77"/>
      <c r="O8" s="117"/>
      <c r="P8" s="87"/>
      <c r="Q8" s="116"/>
      <c r="R8" s="77"/>
      <c r="S8" s="117"/>
      <c r="T8" s="77"/>
      <c r="U8" s="116">
        <v>35</v>
      </c>
      <c r="V8" s="77"/>
      <c r="W8" s="222"/>
      <c r="X8" s="77"/>
      <c r="Y8" s="87"/>
      <c r="Z8" s="77"/>
      <c r="AA8" s="87">
        <v>35</v>
      </c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</row>
    <row r="9" spans="1:65" s="118" customFormat="1" ht="12.75">
      <c r="A9" s="218"/>
      <c r="B9" s="115"/>
      <c r="C9" s="221"/>
      <c r="D9" s="115" t="s">
        <v>297</v>
      </c>
      <c r="E9" s="87"/>
      <c r="F9" s="116">
        <v>114</v>
      </c>
      <c r="G9" s="116"/>
      <c r="H9" s="122">
        <f>SUM(K9:AB9)</f>
        <v>70</v>
      </c>
      <c r="I9" s="123">
        <f>23-COUNTBLANK(K9:AB9)</f>
        <v>8</v>
      </c>
      <c r="J9" s="116"/>
      <c r="K9" s="116">
        <v>40</v>
      </c>
      <c r="L9" s="116"/>
      <c r="M9" s="117"/>
      <c r="N9" s="116"/>
      <c r="O9" s="117"/>
      <c r="P9" s="116"/>
      <c r="Q9" s="116"/>
      <c r="R9" s="77"/>
      <c r="S9" s="117">
        <v>10</v>
      </c>
      <c r="T9" s="77"/>
      <c r="U9" s="116">
        <v>20</v>
      </c>
      <c r="V9" s="77"/>
      <c r="W9" s="117"/>
      <c r="X9" s="77"/>
      <c r="Y9" s="87"/>
      <c r="Z9" s="77"/>
      <c r="AA9" s="8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</row>
    <row r="10" spans="1:65" s="118" customFormat="1" ht="12.75">
      <c r="A10" s="218"/>
      <c r="B10" s="115"/>
      <c r="C10" s="221"/>
      <c r="D10" s="120" t="s">
        <v>142</v>
      </c>
      <c r="E10" s="136"/>
      <c r="F10" s="175">
        <v>130</v>
      </c>
      <c r="G10" s="175"/>
      <c r="H10" s="122">
        <f>SUM(K10:AB10)</f>
        <v>68.5</v>
      </c>
      <c r="I10" s="123">
        <f>23-COUNTBLANK(K10:AB10)</f>
        <v>9</v>
      </c>
      <c r="J10" s="175"/>
      <c r="K10" s="116">
        <v>10</v>
      </c>
      <c r="L10" s="116"/>
      <c r="M10" s="117">
        <v>8.5</v>
      </c>
      <c r="N10" s="116"/>
      <c r="O10" s="117"/>
      <c r="P10" s="116"/>
      <c r="Q10" s="116"/>
      <c r="R10" s="116"/>
      <c r="S10" s="117"/>
      <c r="T10" s="116"/>
      <c r="U10" s="116">
        <v>25</v>
      </c>
      <c r="V10" s="77"/>
      <c r="W10" s="117"/>
      <c r="X10" s="77"/>
      <c r="Y10" s="87"/>
      <c r="Z10" s="77"/>
      <c r="AA10" s="87">
        <v>25</v>
      </c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</row>
    <row r="11" spans="1:65" s="118" customFormat="1" ht="12.75">
      <c r="A11" s="218"/>
      <c r="B11" s="223"/>
      <c r="C11" s="224"/>
      <c r="D11" s="115" t="s">
        <v>349</v>
      </c>
      <c r="E11" s="87"/>
      <c r="F11" s="116">
        <v>146</v>
      </c>
      <c r="G11" s="116"/>
      <c r="H11" s="122">
        <f>SUM(K11:AB11)</f>
        <v>61</v>
      </c>
      <c r="I11" s="123">
        <f>23-COUNTBLANK(K11:AB11)</f>
        <v>10</v>
      </c>
      <c r="J11" s="116"/>
      <c r="K11" s="116"/>
      <c r="L11" s="116"/>
      <c r="M11" s="117">
        <v>6</v>
      </c>
      <c r="N11" s="116"/>
      <c r="O11" s="117"/>
      <c r="P11" s="116"/>
      <c r="Q11" s="116"/>
      <c r="R11" s="77"/>
      <c r="S11" s="117">
        <v>12.5</v>
      </c>
      <c r="T11" s="77"/>
      <c r="U11" s="116">
        <v>10</v>
      </c>
      <c r="V11" s="77"/>
      <c r="W11" s="117"/>
      <c r="X11" s="77"/>
      <c r="Y11" s="87">
        <v>17.5</v>
      </c>
      <c r="Z11" s="77"/>
      <c r="AA11" s="87">
        <v>15</v>
      </c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</row>
    <row r="12" spans="1:65" s="118" customFormat="1" ht="12.75">
      <c r="A12" s="218"/>
      <c r="B12" s="77"/>
      <c r="C12" s="225"/>
      <c r="D12" s="115" t="s">
        <v>198</v>
      </c>
      <c r="E12" s="87"/>
      <c r="F12" s="116">
        <v>114</v>
      </c>
      <c r="G12" s="116"/>
      <c r="H12" s="122">
        <f>SUM(K12:AB12)</f>
        <v>60</v>
      </c>
      <c r="I12" s="123">
        <f>23-COUNTBLANK(K12:AB12)</f>
        <v>7</v>
      </c>
      <c r="J12" s="116"/>
      <c r="K12" s="116">
        <v>40</v>
      </c>
      <c r="L12" s="116"/>
      <c r="M12" s="117"/>
      <c r="N12" s="116"/>
      <c r="O12" s="117"/>
      <c r="P12" s="116"/>
      <c r="Q12" s="116"/>
      <c r="R12" s="116"/>
      <c r="S12" s="117"/>
      <c r="T12" s="116"/>
      <c r="U12" s="116"/>
      <c r="V12" s="77"/>
      <c r="W12" s="117"/>
      <c r="X12" s="77"/>
      <c r="Y12" s="87"/>
      <c r="Z12" s="77"/>
      <c r="AA12" s="87">
        <v>20</v>
      </c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</row>
    <row r="13" spans="1:65" s="118" customFormat="1" ht="12.75">
      <c r="A13" s="218"/>
      <c r="B13" s="115"/>
      <c r="C13" s="221"/>
      <c r="D13" s="115" t="s">
        <v>83</v>
      </c>
      <c r="E13" s="87"/>
      <c r="F13" s="116">
        <v>144</v>
      </c>
      <c r="G13" s="116"/>
      <c r="H13" s="122">
        <f>SUM(K13:AB13)</f>
        <v>50</v>
      </c>
      <c r="I13" s="123">
        <f>23-COUNTBLANK(K13:AB13)</f>
        <v>7</v>
      </c>
      <c r="J13" s="116"/>
      <c r="K13" s="116">
        <v>20</v>
      </c>
      <c r="L13" s="116"/>
      <c r="M13" s="117"/>
      <c r="N13" s="116"/>
      <c r="O13" s="117"/>
      <c r="P13" s="116"/>
      <c r="Q13" s="116"/>
      <c r="R13" s="77"/>
      <c r="S13" s="117"/>
      <c r="T13" s="77"/>
      <c r="U13" s="116">
        <v>30</v>
      </c>
      <c r="V13" s="77"/>
      <c r="W13" s="117"/>
      <c r="X13" s="77"/>
      <c r="Y13" s="87"/>
      <c r="Z13" s="77"/>
      <c r="AA13" s="8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</row>
    <row r="14" spans="1:65" s="118" customFormat="1" ht="12.75">
      <c r="A14" s="218"/>
      <c r="B14" s="115"/>
      <c r="C14" s="221"/>
      <c r="D14" s="115" t="s">
        <v>80</v>
      </c>
      <c r="E14" s="87"/>
      <c r="F14" s="116">
        <v>121</v>
      </c>
      <c r="G14" s="116"/>
      <c r="H14" s="122">
        <f>SUM(K14:AB14)</f>
        <v>36</v>
      </c>
      <c r="I14" s="123">
        <f>23-COUNTBLANK(K14:AB14)</f>
        <v>7</v>
      </c>
      <c r="J14" s="116"/>
      <c r="K14" s="116">
        <v>30</v>
      </c>
      <c r="L14" s="116"/>
      <c r="M14" s="117">
        <v>6</v>
      </c>
      <c r="N14" s="116"/>
      <c r="O14" s="117"/>
      <c r="P14" s="87"/>
      <c r="Q14" s="116"/>
      <c r="R14" s="77"/>
      <c r="S14" s="117"/>
      <c r="T14" s="77"/>
      <c r="U14" s="116"/>
      <c r="V14" s="77"/>
      <c r="W14" s="117"/>
      <c r="X14" s="77"/>
      <c r="Y14" s="87"/>
      <c r="Z14" s="77"/>
      <c r="AA14" s="8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</row>
    <row r="15" spans="1:65" s="118" customFormat="1" ht="12.75">
      <c r="A15" s="218"/>
      <c r="B15" s="115"/>
      <c r="C15" s="221"/>
      <c r="D15" s="115" t="s">
        <v>192</v>
      </c>
      <c r="E15" s="87"/>
      <c r="F15" s="116">
        <v>219</v>
      </c>
      <c r="G15" s="116"/>
      <c r="H15" s="122">
        <f>SUM(K15:AB15)</f>
        <v>35</v>
      </c>
      <c r="I15" s="123">
        <f>23-COUNTBLANK(K15:AB15)</f>
        <v>6</v>
      </c>
      <c r="J15" s="116"/>
      <c r="K15" s="116">
        <v>35</v>
      </c>
      <c r="L15" s="116"/>
      <c r="M15" s="117"/>
      <c r="N15" s="116"/>
      <c r="O15" s="117"/>
      <c r="P15" s="87"/>
      <c r="Q15" s="116"/>
      <c r="R15" s="77"/>
      <c r="S15" s="117"/>
      <c r="T15" s="77"/>
      <c r="U15" s="116"/>
      <c r="V15" s="77"/>
      <c r="W15" s="117"/>
      <c r="X15" s="77"/>
      <c r="Y15" s="87"/>
      <c r="Z15" s="77"/>
      <c r="AA15" s="8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</row>
    <row r="16" spans="1:65" s="118" customFormat="1" ht="12.75">
      <c r="A16" s="218"/>
      <c r="B16" s="115"/>
      <c r="C16" s="221"/>
      <c r="D16" s="115" t="s">
        <v>40</v>
      </c>
      <c r="E16" s="87"/>
      <c r="F16" s="116">
        <v>168</v>
      </c>
      <c r="G16" s="116"/>
      <c r="H16" s="122">
        <f>SUM(K16:AB16)</f>
        <v>30</v>
      </c>
      <c r="I16" s="123">
        <f>23-COUNTBLANK(K16:AB16)</f>
        <v>6</v>
      </c>
      <c r="J16" s="116"/>
      <c r="K16" s="116">
        <v>30</v>
      </c>
      <c r="L16" s="116"/>
      <c r="M16" s="117"/>
      <c r="N16" s="116"/>
      <c r="O16" s="117"/>
      <c r="P16" s="87"/>
      <c r="Q16" s="116"/>
      <c r="R16" s="77"/>
      <c r="S16" s="117"/>
      <c r="T16" s="77"/>
      <c r="U16" s="116"/>
      <c r="V16" s="77"/>
      <c r="W16" s="117"/>
      <c r="X16" s="77"/>
      <c r="Y16" s="87"/>
      <c r="Z16" s="77"/>
      <c r="AA16" s="8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</row>
    <row r="17" spans="1:65" s="227" customFormat="1" ht="12.75">
      <c r="A17" s="218"/>
      <c r="B17" s="115"/>
      <c r="C17" s="221"/>
      <c r="D17" s="115" t="s">
        <v>176</v>
      </c>
      <c r="E17" s="87"/>
      <c r="F17" s="116">
        <v>86</v>
      </c>
      <c r="G17" s="116"/>
      <c r="H17" s="122">
        <f>SUM(K17:AB17)</f>
        <v>30</v>
      </c>
      <c r="I17" s="123">
        <f>23-COUNTBLANK(K17:AB17)</f>
        <v>6</v>
      </c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87"/>
      <c r="Z17" s="87"/>
      <c r="AA17" s="87">
        <v>30</v>
      </c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</row>
    <row r="18" spans="1:65" s="118" customFormat="1" ht="12.75">
      <c r="A18" s="218"/>
      <c r="B18" s="115"/>
      <c r="C18" s="221"/>
      <c r="D18" s="115" t="s">
        <v>289</v>
      </c>
      <c r="E18" s="87"/>
      <c r="F18" s="116">
        <v>172</v>
      </c>
      <c r="G18" s="116"/>
      <c r="H18" s="122">
        <f>SUM(K18:AB18)</f>
        <v>29</v>
      </c>
      <c r="I18" s="123">
        <f>23-COUNTBLANK(K18:AB18)</f>
        <v>7</v>
      </c>
      <c r="J18" s="116"/>
      <c r="K18" s="116">
        <v>20</v>
      </c>
      <c r="L18" s="116"/>
      <c r="M18" s="117"/>
      <c r="N18" s="116"/>
      <c r="O18" s="117">
        <v>9</v>
      </c>
      <c r="P18" s="116"/>
      <c r="Q18" s="116"/>
      <c r="R18" s="77"/>
      <c r="S18" s="117"/>
      <c r="T18" s="77"/>
      <c r="U18" s="116"/>
      <c r="V18" s="77"/>
      <c r="W18" s="117"/>
      <c r="X18" s="77"/>
      <c r="Y18" s="87"/>
      <c r="Z18" s="77"/>
      <c r="AA18" s="8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</row>
    <row r="19" spans="1:65" s="118" customFormat="1" ht="12.75">
      <c r="A19" s="218"/>
      <c r="B19" s="115"/>
      <c r="C19" s="221"/>
      <c r="D19" s="115" t="s">
        <v>39</v>
      </c>
      <c r="E19" s="87"/>
      <c r="F19" s="116">
        <v>170</v>
      </c>
      <c r="G19" s="116"/>
      <c r="H19" s="122">
        <f>SUM(K19:AB19)</f>
        <v>25</v>
      </c>
      <c r="I19" s="123">
        <f>23-COUNTBLANK(K19:AB19)</f>
        <v>6</v>
      </c>
      <c r="J19" s="116"/>
      <c r="K19" s="116"/>
      <c r="L19" s="116"/>
      <c r="M19" s="117"/>
      <c r="N19" s="116"/>
      <c r="O19" s="117"/>
      <c r="P19" s="116"/>
      <c r="Q19" s="116"/>
      <c r="R19" s="116"/>
      <c r="S19" s="117"/>
      <c r="T19" s="116"/>
      <c r="U19" s="116">
        <v>25</v>
      </c>
      <c r="V19" s="77"/>
      <c r="W19" s="117"/>
      <c r="X19" s="77"/>
      <c r="Y19" s="87"/>
      <c r="Z19" s="77"/>
      <c r="AA19" s="8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</row>
    <row r="20" spans="1:65" s="227" customFormat="1" ht="12.75">
      <c r="A20" s="218"/>
      <c r="B20" s="115"/>
      <c r="C20" s="221"/>
      <c r="D20" s="115" t="s">
        <v>43</v>
      </c>
      <c r="E20" s="87"/>
      <c r="F20" s="116">
        <v>160</v>
      </c>
      <c r="G20" s="116"/>
      <c r="H20" s="122">
        <f>SUM(K20:AB20)</f>
        <v>25</v>
      </c>
      <c r="I20" s="123">
        <f>23-COUNTBLANK(K20:AB20)</f>
        <v>6</v>
      </c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87"/>
      <c r="Z20" s="87"/>
      <c r="AA20" s="87">
        <v>25</v>
      </c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</row>
    <row r="21" spans="1:65" s="118" customFormat="1" ht="12.75">
      <c r="A21" s="218"/>
      <c r="B21" s="115"/>
      <c r="C21" s="221"/>
      <c r="D21" s="115" t="s">
        <v>123</v>
      </c>
      <c r="E21" s="87"/>
      <c r="F21" s="116">
        <v>129</v>
      </c>
      <c r="G21" s="116"/>
      <c r="H21" s="122">
        <f>SUM(K21:AB21)</f>
        <v>4.5</v>
      </c>
      <c r="I21" s="123">
        <f>23-COUNTBLANK(K21:AB21)</f>
        <v>6</v>
      </c>
      <c r="J21" s="116"/>
      <c r="K21" s="116"/>
      <c r="L21" s="116"/>
      <c r="M21" s="117">
        <v>4.5</v>
      </c>
      <c r="N21" s="116"/>
      <c r="O21" s="117"/>
      <c r="P21" s="116"/>
      <c r="Q21" s="116"/>
      <c r="R21" s="116"/>
      <c r="S21" s="117"/>
      <c r="T21" s="116"/>
      <c r="U21" s="116"/>
      <c r="V21" s="116"/>
      <c r="W21" s="117"/>
      <c r="X21" s="116"/>
      <c r="Y21" s="87"/>
      <c r="Z21" s="77"/>
      <c r="AA21" s="8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</row>
    <row r="22" spans="1:65" s="118" customFormat="1" ht="12.75">
      <c r="A22" s="218"/>
      <c r="B22" s="115"/>
      <c r="C22" s="221"/>
      <c r="D22" s="120" t="s">
        <v>165</v>
      </c>
      <c r="E22" s="136"/>
      <c r="F22" s="175">
        <v>78</v>
      </c>
      <c r="G22" s="175"/>
      <c r="H22" s="122">
        <f>SUM(K22:AB22)</f>
        <v>2.5</v>
      </c>
      <c r="I22" s="123">
        <f>23-COUNTBLANK(K22:AB22)</f>
        <v>6</v>
      </c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87">
        <v>2.5</v>
      </c>
      <c r="X22" s="77"/>
      <c r="Y22" s="87"/>
      <c r="Z22" s="77"/>
      <c r="AA22" s="8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</row>
    <row r="23" spans="4:10" ht="12.75" customHeight="1">
      <c r="D23" s="8"/>
      <c r="E23" s="47"/>
      <c r="F23" s="9"/>
      <c r="G23" s="9"/>
      <c r="H23" s="111"/>
      <c r="I23" s="112"/>
      <c r="J23" s="9"/>
    </row>
    <row r="24" spans="1:65" s="55" customFormat="1" ht="12.75">
      <c r="A24" s="180" t="s">
        <v>22</v>
      </c>
      <c r="B24" s="160">
        <f>SUM(H24:H45)</f>
        <v>644</v>
      </c>
      <c r="C24" s="161">
        <f>SUM(I24:I45)</f>
        <v>166</v>
      </c>
      <c r="D24" s="25" t="s">
        <v>306</v>
      </c>
      <c r="E24" s="54"/>
      <c r="F24" s="26">
        <v>132</v>
      </c>
      <c r="G24" s="26"/>
      <c r="H24" s="76">
        <f>SUM(K24:AB24)</f>
        <v>128</v>
      </c>
      <c r="I24" s="44">
        <f>23-COUNTBLANK(K24:AB24)</f>
        <v>12</v>
      </c>
      <c r="J24" s="26"/>
      <c r="K24" s="26">
        <v>20</v>
      </c>
      <c r="L24" s="26"/>
      <c r="M24" s="42"/>
      <c r="N24" s="26"/>
      <c r="O24" s="42"/>
      <c r="P24" s="26"/>
      <c r="Q24" s="26">
        <v>12</v>
      </c>
      <c r="R24" s="26"/>
      <c r="S24" s="42">
        <v>17.5</v>
      </c>
      <c r="T24" s="26"/>
      <c r="U24" s="26">
        <v>35</v>
      </c>
      <c r="V24" s="68"/>
      <c r="W24" s="42">
        <v>6</v>
      </c>
      <c r="X24" s="68"/>
      <c r="Y24" s="54">
        <v>17.5</v>
      </c>
      <c r="Z24" s="68"/>
      <c r="AA24" s="54">
        <v>20</v>
      </c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</row>
    <row r="25" spans="1:65" s="55" customFormat="1" ht="12.75">
      <c r="A25" s="180"/>
      <c r="B25" s="119"/>
      <c r="C25" s="168"/>
      <c r="D25" s="25" t="s">
        <v>91</v>
      </c>
      <c r="E25" s="54"/>
      <c r="F25" s="26">
        <v>94</v>
      </c>
      <c r="G25" s="26"/>
      <c r="H25" s="76">
        <f>SUM(K25:AB25)</f>
        <v>127.5</v>
      </c>
      <c r="I25" s="44">
        <f>23-COUNTBLANK(K25:AB25)</f>
        <v>12</v>
      </c>
      <c r="J25" s="26"/>
      <c r="K25" s="26">
        <v>25</v>
      </c>
      <c r="L25" s="26"/>
      <c r="M25" s="42">
        <v>5.5</v>
      </c>
      <c r="N25" s="26"/>
      <c r="O25" s="93"/>
      <c r="P25" s="54"/>
      <c r="Q25" s="26">
        <v>12</v>
      </c>
      <c r="R25" s="68"/>
      <c r="S25" s="42">
        <v>17.5</v>
      </c>
      <c r="T25" s="68"/>
      <c r="U25" s="26">
        <v>20</v>
      </c>
      <c r="V25" s="68"/>
      <c r="W25" s="42"/>
      <c r="X25" s="68"/>
      <c r="Y25" s="54">
        <v>17.5</v>
      </c>
      <c r="Z25" s="68"/>
      <c r="AA25" s="54">
        <v>30</v>
      </c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</row>
    <row r="26" spans="1:65" s="55" customFormat="1" ht="12.75">
      <c r="A26" s="180"/>
      <c r="B26" s="119"/>
      <c r="C26" s="168"/>
      <c r="D26" s="25" t="s">
        <v>194</v>
      </c>
      <c r="E26" s="54"/>
      <c r="F26" s="26">
        <v>173</v>
      </c>
      <c r="G26" s="26"/>
      <c r="H26" s="76">
        <f>SUM(K26:AB26)</f>
        <v>83</v>
      </c>
      <c r="I26" s="44">
        <f>23-COUNTBLANK(K26:AB26)</f>
        <v>10</v>
      </c>
      <c r="J26" s="26"/>
      <c r="K26" s="26">
        <v>30</v>
      </c>
      <c r="L26" s="26"/>
      <c r="M26" s="42">
        <v>12</v>
      </c>
      <c r="N26" s="68"/>
      <c r="O26" s="42">
        <v>7.5</v>
      </c>
      <c r="P26" s="54"/>
      <c r="Q26" s="26"/>
      <c r="R26" s="68"/>
      <c r="S26" s="42"/>
      <c r="T26" s="68"/>
      <c r="U26" s="26">
        <v>25</v>
      </c>
      <c r="V26" s="68"/>
      <c r="W26" s="42">
        <v>8.5</v>
      </c>
      <c r="X26" s="68"/>
      <c r="Y26" s="54"/>
      <c r="Z26" s="68"/>
      <c r="AA26" s="54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</row>
    <row r="27" spans="1:65" s="55" customFormat="1" ht="12.75">
      <c r="A27" s="180"/>
      <c r="B27" s="119"/>
      <c r="C27" s="168"/>
      <c r="D27" s="56" t="s">
        <v>266</v>
      </c>
      <c r="E27" s="75"/>
      <c r="F27" s="57">
        <v>76</v>
      </c>
      <c r="G27" s="57"/>
      <c r="H27" s="76">
        <f>SUM(K27:AB27)</f>
        <v>64</v>
      </c>
      <c r="I27" s="44">
        <f>23-COUNTBLANK(K27:AB27)</f>
        <v>9</v>
      </c>
      <c r="J27" s="57"/>
      <c r="K27" s="26">
        <v>30</v>
      </c>
      <c r="L27" s="26"/>
      <c r="M27" s="42">
        <v>4</v>
      </c>
      <c r="N27" s="68"/>
      <c r="O27" s="42"/>
      <c r="P27" s="54"/>
      <c r="Q27" s="26"/>
      <c r="R27" s="68"/>
      <c r="S27" s="42"/>
      <c r="T27" s="68"/>
      <c r="U27" s="26">
        <v>10</v>
      </c>
      <c r="V27" s="68"/>
      <c r="W27" s="42"/>
      <c r="X27" s="68"/>
      <c r="Y27" s="54"/>
      <c r="Z27" s="68"/>
      <c r="AA27" s="54">
        <v>20</v>
      </c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</row>
    <row r="28" spans="1:65" s="55" customFormat="1" ht="12.75">
      <c r="A28" s="180"/>
      <c r="B28" s="119"/>
      <c r="C28" s="168"/>
      <c r="D28" s="25" t="s">
        <v>186</v>
      </c>
      <c r="E28" s="54" t="s">
        <v>155</v>
      </c>
      <c r="F28" s="26">
        <v>48</v>
      </c>
      <c r="G28" s="26"/>
      <c r="H28" s="76">
        <f>SUM(K28:AB28)</f>
        <v>36</v>
      </c>
      <c r="I28" s="44">
        <f>23-COUNTBLANK(K28:AB28)</f>
        <v>10</v>
      </c>
      <c r="J28" s="26"/>
      <c r="K28" s="26"/>
      <c r="L28" s="26"/>
      <c r="M28" s="42">
        <v>5.5</v>
      </c>
      <c r="N28" s="26"/>
      <c r="O28" s="42">
        <v>2.5</v>
      </c>
      <c r="P28" s="26"/>
      <c r="Q28" s="26"/>
      <c r="R28" s="26"/>
      <c r="S28" s="42">
        <v>10</v>
      </c>
      <c r="T28" s="68"/>
      <c r="U28" s="26"/>
      <c r="V28" s="68"/>
      <c r="W28" s="42">
        <v>3</v>
      </c>
      <c r="X28" s="68"/>
      <c r="Y28" s="54">
        <v>15</v>
      </c>
      <c r="Z28" s="68"/>
      <c r="AA28" s="54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</row>
    <row r="29" spans="1:65" s="55" customFormat="1" ht="12.75">
      <c r="A29" s="180"/>
      <c r="B29" s="119"/>
      <c r="C29" s="168"/>
      <c r="D29" s="25" t="s">
        <v>273</v>
      </c>
      <c r="E29" s="54"/>
      <c r="F29" s="26">
        <v>201</v>
      </c>
      <c r="G29" s="26"/>
      <c r="H29" s="76">
        <f>SUM(K29:AB29)</f>
        <v>35</v>
      </c>
      <c r="I29" s="44">
        <f>23-COUNTBLANK(K29:AB29)</f>
        <v>6</v>
      </c>
      <c r="J29" s="26"/>
      <c r="K29" s="26">
        <v>35</v>
      </c>
      <c r="L29" s="26"/>
      <c r="M29" s="42"/>
      <c r="N29" s="26"/>
      <c r="O29" s="42"/>
      <c r="P29" s="54"/>
      <c r="Q29" s="26"/>
      <c r="R29" s="68"/>
      <c r="S29" s="42"/>
      <c r="T29" s="68"/>
      <c r="U29" s="26"/>
      <c r="V29" s="68"/>
      <c r="W29" s="42"/>
      <c r="X29" s="68"/>
      <c r="Y29" s="54"/>
      <c r="Z29" s="68"/>
      <c r="AA29" s="54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</row>
    <row r="30" spans="1:65" s="55" customFormat="1" ht="12.75">
      <c r="A30" s="180"/>
      <c r="B30" s="119"/>
      <c r="C30" s="168"/>
      <c r="D30" s="56" t="s">
        <v>140</v>
      </c>
      <c r="E30" s="75"/>
      <c r="F30" s="57">
        <v>122</v>
      </c>
      <c r="G30" s="57"/>
      <c r="H30" s="76">
        <f>SUM(K30:AB30)</f>
        <v>31.5</v>
      </c>
      <c r="I30" s="44">
        <f>23-COUNTBLANK(K30:AB30)</f>
        <v>7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4">
        <v>6.5</v>
      </c>
      <c r="X30" s="68"/>
      <c r="Y30" s="54"/>
      <c r="Z30" s="68"/>
      <c r="AA30" s="54">
        <v>25</v>
      </c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</row>
    <row r="31" spans="1:65" s="55" customFormat="1" ht="12.75">
      <c r="A31" s="180"/>
      <c r="B31" s="166"/>
      <c r="C31" s="167"/>
      <c r="D31" s="25" t="s">
        <v>26</v>
      </c>
      <c r="E31" s="54"/>
      <c r="F31" s="26">
        <v>137</v>
      </c>
      <c r="G31" s="26"/>
      <c r="H31" s="76">
        <f>SUM(K31:AB31)</f>
        <v>28</v>
      </c>
      <c r="I31" s="44">
        <f>23-COUNTBLANK(K31:AB31)</f>
        <v>8</v>
      </c>
      <c r="J31" s="26"/>
      <c r="K31" s="26"/>
      <c r="L31" s="26"/>
      <c r="M31" s="42">
        <v>7</v>
      </c>
      <c r="N31" s="26"/>
      <c r="O31" s="42"/>
      <c r="P31" s="26"/>
      <c r="Q31" s="26"/>
      <c r="R31" s="26"/>
      <c r="S31" s="42"/>
      <c r="T31" s="26"/>
      <c r="U31" s="26"/>
      <c r="V31" s="26"/>
      <c r="W31" s="42">
        <v>6</v>
      </c>
      <c r="X31" s="26"/>
      <c r="Y31" s="54">
        <v>15</v>
      </c>
      <c r="Z31" s="68"/>
      <c r="AA31" s="54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</row>
    <row r="32" spans="1:65" s="55" customFormat="1" ht="12.75">
      <c r="A32" s="180"/>
      <c r="B32" s="68"/>
      <c r="C32" s="151"/>
      <c r="D32" s="56" t="s">
        <v>126</v>
      </c>
      <c r="E32" s="75"/>
      <c r="F32" s="57">
        <v>142</v>
      </c>
      <c r="G32" s="57"/>
      <c r="H32" s="76">
        <f>SUM(K32:AB32)</f>
        <v>16.5</v>
      </c>
      <c r="I32" s="44">
        <f>23-COUNTBLANK(K32:AB32)</f>
        <v>7</v>
      </c>
      <c r="J32" s="57"/>
      <c r="K32" s="57"/>
      <c r="L32" s="57"/>
      <c r="M32" s="42">
        <v>10.5</v>
      </c>
      <c r="N32" s="68"/>
      <c r="O32" s="42"/>
      <c r="P32" s="54"/>
      <c r="Q32" s="26"/>
      <c r="R32" s="68"/>
      <c r="S32" s="42"/>
      <c r="T32" s="68"/>
      <c r="U32" s="26"/>
      <c r="V32" s="68"/>
      <c r="W32" s="42">
        <v>6</v>
      </c>
      <c r="X32" s="68"/>
      <c r="Y32" s="54"/>
      <c r="Z32" s="68"/>
      <c r="AA32" s="54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</row>
    <row r="33" spans="1:27" s="68" customFormat="1" ht="12.75">
      <c r="A33" s="180"/>
      <c r="B33" s="119"/>
      <c r="C33" s="168"/>
      <c r="D33" s="25" t="s">
        <v>470</v>
      </c>
      <c r="E33" s="54" t="s">
        <v>155</v>
      </c>
      <c r="F33" s="26">
        <v>47</v>
      </c>
      <c r="G33" s="26"/>
      <c r="H33" s="76">
        <f>SUM(K33:AB33)</f>
        <v>15</v>
      </c>
      <c r="I33" s="44">
        <f>23-COUNTBLANK(K33:AB33)</f>
        <v>6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54">
        <v>15</v>
      </c>
      <c r="AA33" s="54"/>
    </row>
    <row r="34" spans="1:65" s="55" customFormat="1" ht="12.75">
      <c r="A34" s="180"/>
      <c r="B34" s="119"/>
      <c r="C34" s="168"/>
      <c r="D34" s="56" t="s">
        <v>185</v>
      </c>
      <c r="E34" s="75"/>
      <c r="F34" s="57">
        <v>165</v>
      </c>
      <c r="G34" s="57"/>
      <c r="H34" s="76">
        <f>SUM(K34:AB34)</f>
        <v>14.5</v>
      </c>
      <c r="I34" s="44">
        <f>23-COUNTBLANK(K34:AB34)</f>
        <v>7</v>
      </c>
      <c r="J34" s="57"/>
      <c r="K34" s="57"/>
      <c r="L34" s="57"/>
      <c r="M34" s="42">
        <v>9</v>
      </c>
      <c r="N34" s="68"/>
      <c r="O34" s="42"/>
      <c r="P34" s="54"/>
      <c r="Q34" s="26"/>
      <c r="R34" s="68"/>
      <c r="S34" s="42"/>
      <c r="T34" s="68"/>
      <c r="U34" s="26"/>
      <c r="V34" s="68"/>
      <c r="W34" s="42">
        <v>5.5</v>
      </c>
      <c r="X34" s="68"/>
      <c r="Y34" s="54"/>
      <c r="Z34" s="68"/>
      <c r="AA34" s="54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</row>
    <row r="35" spans="1:65" s="55" customFormat="1" ht="12.75">
      <c r="A35" s="180"/>
      <c r="B35" s="119"/>
      <c r="C35" s="168"/>
      <c r="D35" s="56" t="s">
        <v>124</v>
      </c>
      <c r="E35" s="75"/>
      <c r="F35" s="57">
        <v>146</v>
      </c>
      <c r="G35" s="57"/>
      <c r="H35" s="76">
        <f>SUM(K35:AB35)</f>
        <v>14</v>
      </c>
      <c r="I35" s="44">
        <f>23-COUNTBLANK(K35:AB35)</f>
        <v>7</v>
      </c>
      <c r="J35" s="57"/>
      <c r="K35" s="57"/>
      <c r="L35" s="57"/>
      <c r="M35" s="42">
        <v>8</v>
      </c>
      <c r="N35" s="26"/>
      <c r="O35" s="42"/>
      <c r="P35" s="26"/>
      <c r="Q35" s="26"/>
      <c r="R35" s="26"/>
      <c r="S35" s="42"/>
      <c r="T35" s="26"/>
      <c r="U35" s="26"/>
      <c r="V35" s="26"/>
      <c r="W35" s="42">
        <v>6</v>
      </c>
      <c r="X35" s="26"/>
      <c r="Y35" s="54"/>
      <c r="Z35" s="68"/>
      <c r="AA35" s="54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</row>
    <row r="36" spans="1:65" s="55" customFormat="1" ht="12.75">
      <c r="A36" s="180"/>
      <c r="B36" s="119"/>
      <c r="C36" s="168"/>
      <c r="D36" s="25" t="s">
        <v>125</v>
      </c>
      <c r="E36" s="54"/>
      <c r="F36" s="26">
        <v>98</v>
      </c>
      <c r="G36" s="26"/>
      <c r="H36" s="76">
        <f>SUM(K36:AB36)</f>
        <v>10</v>
      </c>
      <c r="I36" s="44">
        <f>23-COUNTBLANK(K36:AB36)</f>
        <v>7</v>
      </c>
      <c r="J36" s="26"/>
      <c r="K36" s="26"/>
      <c r="L36" s="26"/>
      <c r="M36" s="42">
        <v>5.5</v>
      </c>
      <c r="N36" s="26"/>
      <c r="O36" s="42"/>
      <c r="P36" s="26"/>
      <c r="Q36" s="26"/>
      <c r="R36" s="26"/>
      <c r="S36" s="42"/>
      <c r="T36" s="26"/>
      <c r="U36" s="26"/>
      <c r="V36" s="68"/>
      <c r="W36" s="42">
        <v>4.5</v>
      </c>
      <c r="X36" s="68"/>
      <c r="Y36" s="54"/>
      <c r="Z36" s="68"/>
      <c r="AA36" s="54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</row>
    <row r="37" spans="1:65" s="55" customFormat="1" ht="12.75">
      <c r="A37" s="180"/>
      <c r="B37" s="119"/>
      <c r="C37" s="168"/>
      <c r="D37" s="56" t="s">
        <v>351</v>
      </c>
      <c r="E37" s="54" t="s">
        <v>155</v>
      </c>
      <c r="F37" s="54" t="s">
        <v>337</v>
      </c>
      <c r="G37" s="54"/>
      <c r="H37" s="76">
        <f>SUM(K37:AB37)</f>
        <v>9</v>
      </c>
      <c r="I37" s="44">
        <f>23-COUNTBLANK(K37:AB37)</f>
        <v>8</v>
      </c>
      <c r="J37" s="54"/>
      <c r="K37" s="26"/>
      <c r="L37" s="54"/>
      <c r="M37" s="42">
        <v>2</v>
      </c>
      <c r="N37" s="68"/>
      <c r="O37" s="93"/>
      <c r="P37" s="68"/>
      <c r="Q37" s="151"/>
      <c r="R37" s="68"/>
      <c r="S37" s="42"/>
      <c r="T37" s="68"/>
      <c r="U37" s="26"/>
      <c r="V37" s="68"/>
      <c r="W37" s="42">
        <v>2</v>
      </c>
      <c r="X37" s="68"/>
      <c r="Y37" s="54">
        <v>5</v>
      </c>
      <c r="Z37" s="68"/>
      <c r="AA37" s="54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</row>
    <row r="38" spans="1:65" s="55" customFormat="1" ht="12.75">
      <c r="A38" s="180"/>
      <c r="B38" s="119"/>
      <c r="C38" s="168"/>
      <c r="D38" s="56" t="s">
        <v>348</v>
      </c>
      <c r="E38" s="54"/>
      <c r="F38" s="54" t="s">
        <v>337</v>
      </c>
      <c r="G38" s="54"/>
      <c r="H38" s="76">
        <f>SUM(K38:AB38)</f>
        <v>9</v>
      </c>
      <c r="I38" s="44">
        <f>23-COUNTBLANK(K38:AB38)</f>
        <v>6</v>
      </c>
      <c r="J38" s="54"/>
      <c r="K38" s="26"/>
      <c r="L38" s="54"/>
      <c r="M38" s="42">
        <v>9</v>
      </c>
      <c r="N38" s="26"/>
      <c r="O38" s="42"/>
      <c r="P38" s="26"/>
      <c r="Q38" s="26"/>
      <c r="R38" s="26"/>
      <c r="S38" s="42"/>
      <c r="T38" s="68"/>
      <c r="U38" s="26"/>
      <c r="V38" s="68"/>
      <c r="W38" s="42"/>
      <c r="X38" s="68"/>
      <c r="Y38" s="54"/>
      <c r="Z38" s="68"/>
      <c r="AA38" s="54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</row>
    <row r="39" spans="1:65" s="55" customFormat="1" ht="12.75">
      <c r="A39" s="180"/>
      <c r="B39" s="119"/>
      <c r="C39" s="168"/>
      <c r="D39" s="56" t="s">
        <v>152</v>
      </c>
      <c r="E39" s="75"/>
      <c r="F39" s="57">
        <v>165</v>
      </c>
      <c r="G39" s="57"/>
      <c r="H39" s="76">
        <f>SUM(K39:AB39)</f>
        <v>8</v>
      </c>
      <c r="I39" s="44">
        <f>23-COUNTBLANK(K39:AB39)</f>
        <v>6</v>
      </c>
      <c r="J39" s="57"/>
      <c r="K39" s="57"/>
      <c r="L39" s="57"/>
      <c r="M39" s="93"/>
      <c r="N39" s="68"/>
      <c r="O39" s="42">
        <v>8</v>
      </c>
      <c r="P39" s="68"/>
      <c r="Q39" s="151"/>
      <c r="R39" s="68"/>
      <c r="S39" s="42"/>
      <c r="T39" s="68"/>
      <c r="U39" s="26"/>
      <c r="V39" s="68"/>
      <c r="W39" s="42"/>
      <c r="X39" s="68"/>
      <c r="Y39" s="54"/>
      <c r="Z39" s="68"/>
      <c r="AA39" s="54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</row>
    <row r="40" spans="1:65" s="55" customFormat="1" ht="12.75">
      <c r="A40" s="180"/>
      <c r="B40" s="166"/>
      <c r="C40" s="167"/>
      <c r="D40" s="56" t="s">
        <v>352</v>
      </c>
      <c r="E40" s="54"/>
      <c r="F40" s="54">
        <v>96</v>
      </c>
      <c r="G40" s="54"/>
      <c r="H40" s="76">
        <f>SUM(K40:AB40)</f>
        <v>4</v>
      </c>
      <c r="I40" s="44">
        <f>23-COUNTBLANK(K40:AB40)</f>
        <v>7</v>
      </c>
      <c r="J40" s="54"/>
      <c r="K40" s="26"/>
      <c r="L40" s="54"/>
      <c r="M40" s="42">
        <v>1</v>
      </c>
      <c r="N40" s="26"/>
      <c r="O40" s="42"/>
      <c r="P40" s="26"/>
      <c r="Q40" s="26"/>
      <c r="R40" s="26"/>
      <c r="S40" s="42"/>
      <c r="T40" s="26"/>
      <c r="U40" s="26"/>
      <c r="V40" s="26"/>
      <c r="W40" s="42">
        <v>3</v>
      </c>
      <c r="X40" s="26"/>
      <c r="Y40" s="54"/>
      <c r="Z40" s="68"/>
      <c r="AA40" s="54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</row>
    <row r="41" spans="1:65" s="55" customFormat="1" ht="12.75">
      <c r="A41" s="180"/>
      <c r="B41" s="68"/>
      <c r="C41" s="151"/>
      <c r="D41" s="56" t="s">
        <v>189</v>
      </c>
      <c r="E41" s="75"/>
      <c r="F41" s="57">
        <v>114</v>
      </c>
      <c r="G41" s="57"/>
      <c r="H41" s="76">
        <f>SUM(K41:AB41)</f>
        <v>4</v>
      </c>
      <c r="I41" s="44">
        <f>23-COUNTBLANK(K41:AB41)</f>
        <v>6</v>
      </c>
      <c r="J41" s="57"/>
      <c r="K41" s="57"/>
      <c r="L41" s="57"/>
      <c r="M41" s="42">
        <v>4</v>
      </c>
      <c r="N41" s="26"/>
      <c r="O41" s="42"/>
      <c r="P41" s="26"/>
      <c r="Q41" s="26"/>
      <c r="R41" s="26"/>
      <c r="S41" s="42"/>
      <c r="T41" s="26"/>
      <c r="U41" s="26"/>
      <c r="V41" s="26"/>
      <c r="W41" s="42"/>
      <c r="X41" s="26"/>
      <c r="Y41" s="26"/>
      <c r="Z41" s="26"/>
      <c r="AA41" s="26"/>
      <c r="AB41" s="26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</row>
    <row r="42" spans="1:65" s="55" customFormat="1" ht="12.75">
      <c r="A42" s="180"/>
      <c r="B42" s="119"/>
      <c r="C42" s="168"/>
      <c r="D42" s="56" t="s">
        <v>130</v>
      </c>
      <c r="E42" s="75"/>
      <c r="F42" s="57">
        <v>27</v>
      </c>
      <c r="G42" s="57"/>
      <c r="H42" s="76">
        <f>SUM(K42:AB42)</f>
        <v>4</v>
      </c>
      <c r="I42" s="44">
        <f>23-COUNTBLANK(K42:AB42)</f>
        <v>6</v>
      </c>
      <c r="J42" s="57"/>
      <c r="K42" s="57"/>
      <c r="L42" s="57"/>
      <c r="M42" s="42">
        <v>4</v>
      </c>
      <c r="N42" s="26"/>
      <c r="O42" s="42"/>
      <c r="P42" s="26"/>
      <c r="Q42" s="26"/>
      <c r="R42" s="26"/>
      <c r="S42" s="42"/>
      <c r="T42" s="68"/>
      <c r="U42" s="26"/>
      <c r="V42" s="68"/>
      <c r="W42" s="42"/>
      <c r="X42" s="68"/>
      <c r="Y42" s="54"/>
      <c r="Z42" s="68"/>
      <c r="AA42" s="54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</row>
    <row r="43" spans="1:65" s="55" customFormat="1" ht="12.75">
      <c r="A43" s="180"/>
      <c r="B43" s="119"/>
      <c r="C43" s="168"/>
      <c r="D43" s="56" t="s">
        <v>188</v>
      </c>
      <c r="E43" s="75"/>
      <c r="F43" s="57">
        <v>39</v>
      </c>
      <c r="G43" s="57"/>
      <c r="H43" s="76">
        <f>SUM(K43:AB43)</f>
        <v>2</v>
      </c>
      <c r="I43" s="44">
        <f>23-COUNTBLANK(K43:AB43)</f>
        <v>6</v>
      </c>
      <c r="J43" s="57"/>
      <c r="K43" s="57"/>
      <c r="L43" s="57"/>
      <c r="M43" s="42">
        <v>2</v>
      </c>
      <c r="N43" s="57"/>
      <c r="O43" s="93"/>
      <c r="P43" s="57"/>
      <c r="Q43" s="57"/>
      <c r="R43" s="57"/>
      <c r="S43" s="93"/>
      <c r="T43" s="57"/>
      <c r="U43" s="57"/>
      <c r="V43" s="57"/>
      <c r="W43" s="93"/>
      <c r="X43" s="57"/>
      <c r="Y43" s="57"/>
      <c r="Z43" s="57"/>
      <c r="AA43" s="54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</row>
    <row r="44" spans="1:65" s="55" customFormat="1" ht="12.75">
      <c r="A44" s="180"/>
      <c r="B44" s="119"/>
      <c r="C44" s="168"/>
      <c r="D44" s="56" t="s">
        <v>187</v>
      </c>
      <c r="E44" s="54"/>
      <c r="F44" s="54" t="s">
        <v>337</v>
      </c>
      <c r="G44" s="54"/>
      <c r="H44" s="76">
        <f>SUM(K44:AB44)</f>
        <v>1</v>
      </c>
      <c r="I44" s="44">
        <f>23-COUNTBLANK(K44:AB44)</f>
        <v>7</v>
      </c>
      <c r="J44" s="54"/>
      <c r="K44" s="26"/>
      <c r="L44" s="54"/>
      <c r="M44" s="42">
        <v>1</v>
      </c>
      <c r="N44" s="26"/>
      <c r="O44" s="42"/>
      <c r="P44" s="26"/>
      <c r="Q44" s="26"/>
      <c r="R44" s="26"/>
      <c r="S44" s="42"/>
      <c r="T44" s="26"/>
      <c r="U44" s="26"/>
      <c r="V44" s="26"/>
      <c r="W44" s="42">
        <v>0</v>
      </c>
      <c r="X44" s="26"/>
      <c r="Y44" s="54"/>
      <c r="Z44" s="68"/>
      <c r="AA44" s="54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</row>
    <row r="45" spans="1:27" s="68" customFormat="1" ht="12.75">
      <c r="A45" s="180"/>
      <c r="B45" s="166"/>
      <c r="C45" s="167"/>
      <c r="D45" s="25" t="s">
        <v>498</v>
      </c>
      <c r="E45" s="54" t="s">
        <v>155</v>
      </c>
      <c r="F45" s="26" t="s">
        <v>337</v>
      </c>
      <c r="G45" s="26"/>
      <c r="H45" s="76">
        <f>SUM(K45:AB45)</f>
        <v>0</v>
      </c>
      <c r="I45" s="44">
        <f>23-COUNTBLANK(K45:AB45)</f>
        <v>6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54">
        <v>0</v>
      </c>
      <c r="AA45" s="54"/>
    </row>
    <row r="46" spans="4:10" ht="12.75" customHeight="1">
      <c r="D46" s="8"/>
      <c r="E46" s="47"/>
      <c r="F46" s="9"/>
      <c r="G46" s="9"/>
      <c r="H46" s="111"/>
      <c r="I46" s="112"/>
      <c r="J46" s="9"/>
    </row>
    <row r="47" spans="1:65" s="55" customFormat="1" ht="12.75">
      <c r="A47" s="180" t="s">
        <v>24</v>
      </c>
      <c r="B47" s="160">
        <f>SUM(H47:H59)</f>
        <v>511</v>
      </c>
      <c r="C47" s="161">
        <f>SUM(I47:I59)</f>
        <v>98</v>
      </c>
      <c r="D47" s="25" t="s">
        <v>127</v>
      </c>
      <c r="E47" s="54"/>
      <c r="F47" s="26">
        <v>128</v>
      </c>
      <c r="G47" s="26"/>
      <c r="H47" s="76">
        <f>SUM(K47:AB47)</f>
        <v>80</v>
      </c>
      <c r="I47" s="44">
        <f>23-COUNTBLANK(K47:AB47)</f>
        <v>9</v>
      </c>
      <c r="J47" s="26"/>
      <c r="K47" s="26">
        <v>35</v>
      </c>
      <c r="L47" s="26"/>
      <c r="M47" s="42">
        <v>5</v>
      </c>
      <c r="N47" s="26"/>
      <c r="O47" s="42"/>
      <c r="P47" s="26"/>
      <c r="Q47" s="26"/>
      <c r="R47" s="26"/>
      <c r="S47" s="42"/>
      <c r="T47" s="68"/>
      <c r="U47" s="26">
        <v>30</v>
      </c>
      <c r="V47" s="68"/>
      <c r="W47" s="42"/>
      <c r="X47" s="68"/>
      <c r="Y47" s="54">
        <v>10</v>
      </c>
      <c r="Z47" s="68"/>
      <c r="AA47" s="54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</row>
    <row r="48" spans="1:65" s="55" customFormat="1" ht="12.75">
      <c r="A48" s="180"/>
      <c r="B48" s="119"/>
      <c r="C48" s="168"/>
      <c r="D48" s="56" t="s">
        <v>128</v>
      </c>
      <c r="E48" s="54"/>
      <c r="F48" s="57">
        <v>137</v>
      </c>
      <c r="G48" s="57"/>
      <c r="H48" s="76">
        <f>SUM(K48:AB48)</f>
        <v>79.5</v>
      </c>
      <c r="I48" s="44">
        <f>23-COUNTBLANK(K48:AB48)</f>
        <v>10</v>
      </c>
      <c r="J48" s="57"/>
      <c r="K48" s="57"/>
      <c r="L48" s="57"/>
      <c r="M48" s="93"/>
      <c r="N48" s="68"/>
      <c r="O48" s="42">
        <v>7.5</v>
      </c>
      <c r="P48" s="54"/>
      <c r="Q48" s="26">
        <v>22</v>
      </c>
      <c r="R48" s="68"/>
      <c r="S48" s="42">
        <v>15</v>
      </c>
      <c r="T48" s="68"/>
      <c r="U48" s="26"/>
      <c r="V48" s="68"/>
      <c r="W48" s="42"/>
      <c r="X48" s="68"/>
      <c r="Y48" s="54">
        <v>10</v>
      </c>
      <c r="Z48" s="68"/>
      <c r="AA48" s="54">
        <v>25</v>
      </c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</row>
    <row r="49" spans="1:65" s="55" customFormat="1" ht="12.75">
      <c r="A49" s="180"/>
      <c r="B49" s="166"/>
      <c r="C49" s="167"/>
      <c r="D49" s="25" t="s">
        <v>178</v>
      </c>
      <c r="E49" s="54"/>
      <c r="F49" s="26">
        <v>77</v>
      </c>
      <c r="G49" s="26"/>
      <c r="H49" s="76">
        <f>SUM(K49:AB49)</f>
        <v>73</v>
      </c>
      <c r="I49" s="44">
        <f>23-COUNTBLANK(K49:AB49)</f>
        <v>9</v>
      </c>
      <c r="J49" s="26"/>
      <c r="K49" s="26">
        <v>35</v>
      </c>
      <c r="L49" s="26"/>
      <c r="M49" s="42"/>
      <c r="N49" s="68"/>
      <c r="O49" s="42">
        <v>0.5</v>
      </c>
      <c r="P49" s="54"/>
      <c r="Q49" s="26"/>
      <c r="R49" s="68"/>
      <c r="S49" s="42"/>
      <c r="T49" s="68"/>
      <c r="U49" s="26"/>
      <c r="V49" s="68"/>
      <c r="W49" s="42"/>
      <c r="X49" s="68"/>
      <c r="Y49" s="54">
        <v>12.5</v>
      </c>
      <c r="Z49" s="68"/>
      <c r="AA49" s="54">
        <v>25</v>
      </c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</row>
    <row r="50" spans="1:65" s="55" customFormat="1" ht="12.75">
      <c r="A50" s="180"/>
      <c r="B50" s="68"/>
      <c r="C50" s="151"/>
      <c r="D50" s="25" t="s">
        <v>153</v>
      </c>
      <c r="E50" s="54"/>
      <c r="F50" s="26">
        <v>119</v>
      </c>
      <c r="G50" s="26"/>
      <c r="H50" s="76">
        <f>SUM(K50:AB50)</f>
        <v>50.5</v>
      </c>
      <c r="I50" s="44">
        <f>23-COUNTBLANK(K50:AB50)</f>
        <v>9</v>
      </c>
      <c r="J50" s="26"/>
      <c r="K50" s="26">
        <v>15</v>
      </c>
      <c r="L50" s="26"/>
      <c r="M50" s="42"/>
      <c r="N50" s="26"/>
      <c r="O50" s="42">
        <v>5.5</v>
      </c>
      <c r="P50" s="26"/>
      <c r="Q50" s="26"/>
      <c r="R50" s="68"/>
      <c r="S50" s="42"/>
      <c r="T50" s="68"/>
      <c r="U50" s="26">
        <v>25</v>
      </c>
      <c r="V50" s="68"/>
      <c r="W50" s="42"/>
      <c r="X50" s="68"/>
      <c r="Y50" s="54"/>
      <c r="Z50" s="68"/>
      <c r="AA50" s="54">
        <v>5</v>
      </c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</row>
    <row r="51" spans="1:65" s="55" customFormat="1" ht="12.75">
      <c r="A51" s="180"/>
      <c r="B51" s="119"/>
      <c r="C51" s="168"/>
      <c r="D51" s="25" t="s">
        <v>147</v>
      </c>
      <c r="E51" s="54"/>
      <c r="F51" s="26">
        <v>99</v>
      </c>
      <c r="G51" s="26"/>
      <c r="H51" s="76">
        <f>SUM(K51:AB51)</f>
        <v>44</v>
      </c>
      <c r="I51" s="44">
        <f>23-COUNTBLANK(K51:AB51)</f>
        <v>8</v>
      </c>
      <c r="J51" s="26"/>
      <c r="K51" s="26">
        <v>10</v>
      </c>
      <c r="L51" s="26"/>
      <c r="M51" s="42"/>
      <c r="N51" s="26"/>
      <c r="O51" s="42">
        <v>4</v>
      </c>
      <c r="P51" s="26"/>
      <c r="Q51" s="26"/>
      <c r="R51" s="68"/>
      <c r="S51" s="42"/>
      <c r="T51" s="68"/>
      <c r="U51" s="26"/>
      <c r="V51" s="68"/>
      <c r="W51" s="42"/>
      <c r="X51" s="68"/>
      <c r="Y51" s="54"/>
      <c r="Z51" s="68"/>
      <c r="AA51" s="54">
        <v>30</v>
      </c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</row>
    <row r="52" spans="1:65" s="55" customFormat="1" ht="12.75">
      <c r="A52" s="180"/>
      <c r="B52" s="119"/>
      <c r="C52" s="168"/>
      <c r="D52" s="25" t="s">
        <v>372</v>
      </c>
      <c r="E52" s="54"/>
      <c r="F52" s="54">
        <v>172</v>
      </c>
      <c r="G52" s="145"/>
      <c r="H52" s="76">
        <f>SUM(K52:AB52)</f>
        <v>42.5</v>
      </c>
      <c r="I52" s="44">
        <f>23-COUNTBLANK(K52:AB52)</f>
        <v>7</v>
      </c>
      <c r="J52" s="145"/>
      <c r="K52" s="155"/>
      <c r="L52" s="93"/>
      <c r="M52" s="156"/>
      <c r="N52" s="145"/>
      <c r="O52" s="93"/>
      <c r="P52" s="156"/>
      <c r="Q52" s="155"/>
      <c r="R52" s="75"/>
      <c r="S52" s="42">
        <v>22.5</v>
      </c>
      <c r="T52" s="68"/>
      <c r="U52" s="26"/>
      <c r="V52" s="68"/>
      <c r="W52" s="42"/>
      <c r="X52" s="68"/>
      <c r="Y52" s="54">
        <v>20</v>
      </c>
      <c r="Z52" s="68"/>
      <c r="AA52" s="54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</row>
    <row r="53" spans="1:65" s="55" customFormat="1" ht="12.75">
      <c r="A53" s="180"/>
      <c r="B53" s="119"/>
      <c r="C53" s="168"/>
      <c r="D53" s="25" t="s">
        <v>195</v>
      </c>
      <c r="E53" s="54"/>
      <c r="F53" s="26">
        <v>160</v>
      </c>
      <c r="G53" s="26"/>
      <c r="H53" s="76">
        <f>SUM(K53:AB53)</f>
        <v>39</v>
      </c>
      <c r="I53" s="44">
        <f>23-COUNTBLANK(K53:AB53)</f>
        <v>8</v>
      </c>
      <c r="J53" s="26"/>
      <c r="K53" s="26">
        <v>10</v>
      </c>
      <c r="L53" s="26"/>
      <c r="M53" s="42"/>
      <c r="N53" s="26"/>
      <c r="O53" s="42"/>
      <c r="P53" s="26"/>
      <c r="Q53" s="26">
        <v>14</v>
      </c>
      <c r="R53" s="68"/>
      <c r="S53" s="42"/>
      <c r="T53" s="68"/>
      <c r="U53" s="26">
        <v>15</v>
      </c>
      <c r="V53" s="68"/>
      <c r="W53" s="42"/>
      <c r="X53" s="68"/>
      <c r="Y53" s="54"/>
      <c r="Z53" s="68"/>
      <c r="AA53" s="54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</row>
    <row r="54" spans="1:65" s="55" customFormat="1" ht="12.75">
      <c r="A54" s="180"/>
      <c r="B54" s="166"/>
      <c r="C54" s="167"/>
      <c r="D54" s="56" t="s">
        <v>151</v>
      </c>
      <c r="E54" s="75"/>
      <c r="F54" s="57">
        <v>176</v>
      </c>
      <c r="G54" s="57"/>
      <c r="H54" s="76">
        <f>SUM(K54:AB54)</f>
        <v>34.5</v>
      </c>
      <c r="I54" s="44">
        <f>23-COUNTBLANK(K54:AB54)</f>
        <v>7</v>
      </c>
      <c r="J54" s="57"/>
      <c r="K54" s="26">
        <v>20</v>
      </c>
      <c r="L54" s="68"/>
      <c r="M54" s="42">
        <v>14.5</v>
      </c>
      <c r="N54" s="68"/>
      <c r="O54" s="42"/>
      <c r="P54" s="68"/>
      <c r="Q54" s="151"/>
      <c r="R54" s="68"/>
      <c r="S54" s="42"/>
      <c r="T54" s="68"/>
      <c r="U54" s="26"/>
      <c r="V54" s="68"/>
      <c r="W54" s="154"/>
      <c r="X54" s="68"/>
      <c r="Y54" s="54"/>
      <c r="Z54" s="68"/>
      <c r="AA54" s="54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</row>
    <row r="55" spans="1:65" s="55" customFormat="1" ht="12.75">
      <c r="A55" s="180"/>
      <c r="B55" s="68"/>
      <c r="C55" s="151"/>
      <c r="D55" s="56" t="s">
        <v>67</v>
      </c>
      <c r="E55" s="75"/>
      <c r="F55" s="57">
        <v>137</v>
      </c>
      <c r="G55" s="57"/>
      <c r="H55" s="76">
        <f>SUM(K55:AB55)</f>
        <v>30</v>
      </c>
      <c r="I55" s="44">
        <f>23-COUNTBLANK(K55:AB55)</f>
        <v>7</v>
      </c>
      <c r="J55" s="57"/>
      <c r="K55" s="26">
        <v>25</v>
      </c>
      <c r="L55" s="26"/>
      <c r="M55" s="42"/>
      <c r="N55" s="26"/>
      <c r="O55" s="42"/>
      <c r="P55" s="26"/>
      <c r="Q55" s="26"/>
      <c r="R55" s="68"/>
      <c r="S55" s="42"/>
      <c r="T55" s="68"/>
      <c r="U55" s="26"/>
      <c r="V55" s="68"/>
      <c r="W55" s="42"/>
      <c r="X55" s="68"/>
      <c r="Y55" s="54"/>
      <c r="Z55" s="68"/>
      <c r="AA55" s="54">
        <v>5</v>
      </c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</row>
    <row r="56" spans="1:65" s="55" customFormat="1" ht="12.75">
      <c r="A56" s="180"/>
      <c r="B56" s="119"/>
      <c r="C56" s="168"/>
      <c r="D56" s="25" t="s">
        <v>410</v>
      </c>
      <c r="E56" s="54"/>
      <c r="F56" s="26">
        <v>156</v>
      </c>
      <c r="G56" s="26"/>
      <c r="H56" s="76">
        <f>SUM(K56:AB56)</f>
        <v>20</v>
      </c>
      <c r="I56" s="44">
        <f>23-COUNTBLANK(K56:AB56)</f>
        <v>6</v>
      </c>
      <c r="J56" s="26"/>
      <c r="K56" s="26"/>
      <c r="L56" s="26"/>
      <c r="M56" s="42"/>
      <c r="N56" s="26"/>
      <c r="O56" s="42"/>
      <c r="P56" s="26"/>
      <c r="Q56" s="26"/>
      <c r="R56" s="26"/>
      <c r="S56" s="42"/>
      <c r="T56" s="26"/>
      <c r="U56" s="26">
        <v>20</v>
      </c>
      <c r="V56" s="68"/>
      <c r="W56" s="42"/>
      <c r="X56" s="68"/>
      <c r="Y56" s="54"/>
      <c r="Z56" s="68"/>
      <c r="AA56" s="54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</row>
    <row r="57" spans="1:65" s="55" customFormat="1" ht="12.75">
      <c r="A57" s="180"/>
      <c r="B57" s="119"/>
      <c r="C57" s="168"/>
      <c r="D57" s="25" t="s">
        <v>354</v>
      </c>
      <c r="E57" s="54"/>
      <c r="F57" s="26">
        <v>158</v>
      </c>
      <c r="G57" s="26"/>
      <c r="H57" s="76">
        <f>SUM(K57:AB57)</f>
        <v>7</v>
      </c>
      <c r="I57" s="44">
        <f>23-COUNTBLANK(K57:AB57)</f>
        <v>6</v>
      </c>
      <c r="J57" s="26"/>
      <c r="K57" s="26"/>
      <c r="L57" s="26"/>
      <c r="M57" s="42"/>
      <c r="N57" s="68"/>
      <c r="O57" s="42">
        <v>7</v>
      </c>
      <c r="P57" s="26"/>
      <c r="Q57" s="26"/>
      <c r="R57" s="26"/>
      <c r="S57" s="42"/>
      <c r="T57" s="26"/>
      <c r="U57" s="26"/>
      <c r="V57" s="26"/>
      <c r="W57" s="42"/>
      <c r="X57" s="26"/>
      <c r="Y57" s="26"/>
      <c r="Z57" s="26"/>
      <c r="AA57" s="26"/>
      <c r="AB57" s="26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</row>
    <row r="58" spans="1:65" s="55" customFormat="1" ht="12.75">
      <c r="A58" s="180"/>
      <c r="B58" s="166"/>
      <c r="C58" s="167"/>
      <c r="D58" s="56" t="s">
        <v>355</v>
      </c>
      <c r="E58" s="54"/>
      <c r="F58" s="54" t="s">
        <v>337</v>
      </c>
      <c r="G58" s="54"/>
      <c r="H58" s="76">
        <f>SUM(K58:AB58)</f>
        <v>5.5</v>
      </c>
      <c r="I58" s="44">
        <f>23-COUNTBLANK(K58:AB58)</f>
        <v>6</v>
      </c>
      <c r="J58" s="54"/>
      <c r="K58" s="26"/>
      <c r="L58" s="54"/>
      <c r="M58" s="42"/>
      <c r="N58" s="68"/>
      <c r="O58" s="42">
        <v>5.5</v>
      </c>
      <c r="P58" s="26"/>
      <c r="Q58" s="26"/>
      <c r="R58" s="68"/>
      <c r="S58" s="42"/>
      <c r="T58" s="68"/>
      <c r="U58" s="26"/>
      <c r="V58" s="68"/>
      <c r="W58" s="42"/>
      <c r="X58" s="68"/>
      <c r="Y58" s="54"/>
      <c r="Z58" s="68"/>
      <c r="AA58" s="54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</row>
    <row r="59" spans="1:65" s="55" customFormat="1" ht="12.75">
      <c r="A59" s="180"/>
      <c r="B59" s="68"/>
      <c r="C59" s="151"/>
      <c r="D59" s="56" t="s">
        <v>356</v>
      </c>
      <c r="E59" s="54"/>
      <c r="F59" s="26">
        <v>111</v>
      </c>
      <c r="G59" s="26"/>
      <c r="H59" s="76">
        <f>SUM(K59:AB59)</f>
        <v>5.5</v>
      </c>
      <c r="I59" s="44">
        <f>23-COUNTBLANK(K59:AB59)</f>
        <v>6</v>
      </c>
      <c r="J59" s="26"/>
      <c r="K59" s="26"/>
      <c r="L59" s="26"/>
      <c r="M59" s="42"/>
      <c r="N59" s="68"/>
      <c r="O59" s="42">
        <v>5.5</v>
      </c>
      <c r="P59" s="26"/>
      <c r="Q59" s="26"/>
      <c r="R59" s="26"/>
      <c r="S59" s="42"/>
      <c r="T59" s="26"/>
      <c r="U59" s="26"/>
      <c r="V59" s="26"/>
      <c r="W59" s="42"/>
      <c r="X59" s="26"/>
      <c r="Y59" s="26"/>
      <c r="Z59" s="26"/>
      <c r="AA59" s="26"/>
      <c r="AB59" s="26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</row>
    <row r="60" spans="4:10" ht="12.75" customHeight="1">
      <c r="D60" s="8"/>
      <c r="E60" s="47"/>
      <c r="F60" s="9"/>
      <c r="G60" s="9"/>
      <c r="H60" s="111"/>
      <c r="I60" s="112"/>
      <c r="J60" s="9"/>
    </row>
    <row r="61" spans="1:65" s="55" customFormat="1" ht="12.75">
      <c r="A61" s="180" t="s">
        <v>28</v>
      </c>
      <c r="B61" s="160">
        <f>SUM(H61:H67)</f>
        <v>415</v>
      </c>
      <c r="C61" s="161">
        <f>SUM(I61:I67)</f>
        <v>57</v>
      </c>
      <c r="D61" s="56" t="s">
        <v>27</v>
      </c>
      <c r="E61" s="75"/>
      <c r="F61" s="26">
        <v>134</v>
      </c>
      <c r="G61" s="26"/>
      <c r="H61" s="76">
        <f>SUM(K61:AB61)</f>
        <v>97.5</v>
      </c>
      <c r="I61" s="44">
        <f>23-COUNTBLANK(K61:AB61)</f>
        <v>14</v>
      </c>
      <c r="J61" s="26"/>
      <c r="K61" s="26">
        <v>10</v>
      </c>
      <c r="L61" s="26"/>
      <c r="M61" s="42">
        <v>8</v>
      </c>
      <c r="N61" s="26"/>
      <c r="O61" s="42">
        <v>7</v>
      </c>
      <c r="P61" s="26"/>
      <c r="Q61" s="26">
        <v>14</v>
      </c>
      <c r="R61" s="26"/>
      <c r="S61" s="42">
        <v>15</v>
      </c>
      <c r="T61" s="26"/>
      <c r="U61" s="26">
        <v>10</v>
      </c>
      <c r="V61" s="26"/>
      <c r="W61" s="42">
        <v>6</v>
      </c>
      <c r="X61" s="26"/>
      <c r="Y61" s="54">
        <v>12.5</v>
      </c>
      <c r="Z61" s="68"/>
      <c r="AA61" s="54">
        <v>15</v>
      </c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</row>
    <row r="62" spans="1:65" s="55" customFormat="1" ht="12.75">
      <c r="A62" s="180"/>
      <c r="B62" s="68"/>
      <c r="C62" s="151"/>
      <c r="D62" s="56" t="s">
        <v>87</v>
      </c>
      <c r="E62" s="75"/>
      <c r="F62" s="26">
        <v>89</v>
      </c>
      <c r="G62" s="26"/>
      <c r="H62" s="76">
        <f>SUM(K62:AB62)</f>
        <v>80</v>
      </c>
      <c r="I62" s="44">
        <f>23-COUNTBLANK(K62:AB62)</f>
        <v>7</v>
      </c>
      <c r="J62" s="26"/>
      <c r="K62" s="26"/>
      <c r="L62" s="26"/>
      <c r="M62" s="42"/>
      <c r="N62" s="26"/>
      <c r="O62" s="42"/>
      <c r="P62" s="26"/>
      <c r="Q62" s="26"/>
      <c r="R62" s="26"/>
      <c r="S62" s="42"/>
      <c r="T62" s="26"/>
      <c r="U62" s="26">
        <v>45</v>
      </c>
      <c r="V62" s="68"/>
      <c r="W62" s="42"/>
      <c r="X62" s="68"/>
      <c r="Y62" s="54"/>
      <c r="Z62" s="68"/>
      <c r="AA62" s="54">
        <v>35</v>
      </c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</row>
    <row r="63" spans="1:65" s="55" customFormat="1" ht="12.75">
      <c r="A63" s="180"/>
      <c r="B63" s="119"/>
      <c r="C63" s="168"/>
      <c r="D63" s="68" t="s">
        <v>365</v>
      </c>
      <c r="E63" s="54"/>
      <c r="F63" s="54">
        <v>92</v>
      </c>
      <c r="G63" s="54"/>
      <c r="H63" s="76">
        <f>SUM(K63:AB63)</f>
        <v>67</v>
      </c>
      <c r="I63" s="44">
        <f>23-COUNTBLANK(K63:AB63)</f>
        <v>8</v>
      </c>
      <c r="J63" s="54"/>
      <c r="K63" s="26"/>
      <c r="L63" s="54"/>
      <c r="M63" s="42"/>
      <c r="N63" s="54"/>
      <c r="O63" s="42"/>
      <c r="P63" s="68"/>
      <c r="Q63" s="26">
        <v>12</v>
      </c>
      <c r="R63" s="68"/>
      <c r="S63" s="42">
        <v>20</v>
      </c>
      <c r="T63" s="68"/>
      <c r="U63" s="26">
        <v>35</v>
      </c>
      <c r="V63" s="68"/>
      <c r="W63" s="42"/>
      <c r="X63" s="68"/>
      <c r="Y63" s="54"/>
      <c r="Z63" s="68"/>
      <c r="AA63" s="54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</row>
    <row r="64" spans="1:65" s="55" customFormat="1" ht="12.75">
      <c r="A64" s="180"/>
      <c r="B64" s="166"/>
      <c r="C64" s="167"/>
      <c r="D64" s="25" t="s">
        <v>92</v>
      </c>
      <c r="E64" s="54"/>
      <c r="F64" s="26">
        <v>86</v>
      </c>
      <c r="G64" s="26"/>
      <c r="H64" s="76">
        <f>SUM(K64:AB64)</f>
        <v>65</v>
      </c>
      <c r="I64" s="44">
        <f>23-COUNTBLANK(K64:AB64)</f>
        <v>8</v>
      </c>
      <c r="J64" s="26"/>
      <c r="K64" s="26">
        <v>25</v>
      </c>
      <c r="L64" s="26"/>
      <c r="M64" s="42"/>
      <c r="N64" s="26"/>
      <c r="O64" s="42"/>
      <c r="P64" s="26"/>
      <c r="Q64" s="26"/>
      <c r="R64" s="26"/>
      <c r="S64" s="42"/>
      <c r="T64" s="26"/>
      <c r="U64" s="26">
        <v>20</v>
      </c>
      <c r="V64" s="26"/>
      <c r="W64" s="42"/>
      <c r="X64" s="26"/>
      <c r="Y64" s="54"/>
      <c r="Z64" s="68"/>
      <c r="AA64" s="54">
        <v>20</v>
      </c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</row>
    <row r="65" spans="1:65" s="55" customFormat="1" ht="12.75">
      <c r="A65" s="180"/>
      <c r="B65" s="68"/>
      <c r="C65" s="151"/>
      <c r="D65" s="25" t="s">
        <v>371</v>
      </c>
      <c r="E65" s="54"/>
      <c r="F65" s="54">
        <v>184</v>
      </c>
      <c r="G65" s="145"/>
      <c r="H65" s="76">
        <f>SUM(K65:AB65)</f>
        <v>42.5</v>
      </c>
      <c r="I65" s="44">
        <f>23-COUNTBLANK(K65:AB65)</f>
        <v>7</v>
      </c>
      <c r="J65" s="145"/>
      <c r="K65" s="155"/>
      <c r="L65" s="93"/>
      <c r="M65" s="156"/>
      <c r="N65" s="145"/>
      <c r="O65" s="93"/>
      <c r="P65" s="156"/>
      <c r="Q65" s="155"/>
      <c r="R65" s="75"/>
      <c r="S65" s="42">
        <v>22.5</v>
      </c>
      <c r="T65" s="68"/>
      <c r="U65" s="26">
        <v>20</v>
      </c>
      <c r="V65" s="68"/>
      <c r="W65" s="42"/>
      <c r="X65" s="68"/>
      <c r="Y65" s="54"/>
      <c r="Z65" s="68"/>
      <c r="AA65" s="54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</row>
    <row r="66" spans="1:65" s="55" customFormat="1" ht="12.75">
      <c r="A66" s="180"/>
      <c r="B66" s="119"/>
      <c r="C66" s="168"/>
      <c r="D66" s="68" t="s">
        <v>148</v>
      </c>
      <c r="E66" s="54"/>
      <c r="F66" s="54">
        <v>92</v>
      </c>
      <c r="G66" s="54"/>
      <c r="H66" s="76">
        <f>SUM(K66:AB66)</f>
        <v>33</v>
      </c>
      <c r="I66" s="44">
        <f>23-COUNTBLANK(K66:AB66)</f>
        <v>7</v>
      </c>
      <c r="J66" s="54"/>
      <c r="K66" s="26"/>
      <c r="L66" s="54"/>
      <c r="M66" s="42"/>
      <c r="N66" s="54"/>
      <c r="O66" s="42"/>
      <c r="P66" s="68"/>
      <c r="Q66" s="26">
        <v>8</v>
      </c>
      <c r="R66" s="68"/>
      <c r="S66" s="42"/>
      <c r="T66" s="68"/>
      <c r="U66" s="26">
        <v>25</v>
      </c>
      <c r="V66" s="68"/>
      <c r="W66" s="42"/>
      <c r="X66" s="68"/>
      <c r="Y66" s="54"/>
      <c r="Z66" s="68"/>
      <c r="AA66" s="54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</row>
    <row r="67" spans="1:65" s="55" customFormat="1" ht="12.75">
      <c r="A67" s="180"/>
      <c r="B67" s="119"/>
      <c r="C67" s="168"/>
      <c r="D67" s="25" t="s">
        <v>129</v>
      </c>
      <c r="E67" s="54"/>
      <c r="F67" s="26">
        <v>100</v>
      </c>
      <c r="G67" s="26"/>
      <c r="H67" s="76">
        <f>SUM(K67:AB67)</f>
        <v>30</v>
      </c>
      <c r="I67" s="44">
        <f>23-COUNTBLANK(K67:AB67)</f>
        <v>6</v>
      </c>
      <c r="J67" s="26"/>
      <c r="K67" s="26">
        <v>30</v>
      </c>
      <c r="L67" s="26"/>
      <c r="M67" s="42"/>
      <c r="N67" s="26"/>
      <c r="O67" s="42"/>
      <c r="P67" s="26"/>
      <c r="Q67" s="26"/>
      <c r="R67" s="26"/>
      <c r="S67" s="42"/>
      <c r="T67" s="68"/>
      <c r="U67" s="26"/>
      <c r="V67" s="68"/>
      <c r="W67" s="42"/>
      <c r="X67" s="68"/>
      <c r="Y67" s="54"/>
      <c r="Z67" s="68"/>
      <c r="AA67" s="54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</row>
    <row r="68" spans="4:10" ht="12.75" customHeight="1">
      <c r="D68" s="8"/>
      <c r="E68" s="47"/>
      <c r="F68" s="9"/>
      <c r="G68" s="9"/>
      <c r="H68" s="111"/>
      <c r="I68" s="112"/>
      <c r="J68" s="9"/>
    </row>
    <row r="69" spans="1:65" s="55" customFormat="1" ht="12.75" customHeight="1">
      <c r="A69" s="180" t="s">
        <v>18</v>
      </c>
      <c r="B69" s="215">
        <f>SUM(H69:H76)</f>
        <v>407</v>
      </c>
      <c r="C69" s="216">
        <f>SUM(I69:I76)</f>
        <v>58</v>
      </c>
      <c r="D69" s="25" t="s">
        <v>38</v>
      </c>
      <c r="E69" s="54"/>
      <c r="F69" s="26">
        <v>184</v>
      </c>
      <c r="G69" s="26"/>
      <c r="H69" s="76">
        <f>SUM(K69:AB69)</f>
        <v>82.5</v>
      </c>
      <c r="I69" s="44">
        <f>23-COUNTBLANK(K69:AB69)</f>
        <v>8</v>
      </c>
      <c r="J69" s="26"/>
      <c r="K69" s="26"/>
      <c r="L69" s="26"/>
      <c r="M69" s="42">
        <v>17.5</v>
      </c>
      <c r="N69" s="26"/>
      <c r="O69" s="42"/>
      <c r="P69" s="26"/>
      <c r="Q69" s="26"/>
      <c r="R69" s="26"/>
      <c r="S69" s="42"/>
      <c r="T69" s="68"/>
      <c r="U69" s="26"/>
      <c r="V69" s="68"/>
      <c r="W69" s="42"/>
      <c r="X69" s="68"/>
      <c r="Y69" s="54">
        <v>25</v>
      </c>
      <c r="Z69" s="68"/>
      <c r="AA69" s="54">
        <v>40</v>
      </c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</row>
    <row r="70" spans="1:28" s="68" customFormat="1" ht="12.75">
      <c r="A70" s="180"/>
      <c r="B70" s="49"/>
      <c r="C70" s="172"/>
      <c r="D70" s="68" t="s">
        <v>270</v>
      </c>
      <c r="E70" s="54"/>
      <c r="F70" s="54">
        <v>178</v>
      </c>
      <c r="G70" s="54"/>
      <c r="H70" s="76">
        <f>SUM(K70:AB70)</f>
        <v>68</v>
      </c>
      <c r="I70" s="44">
        <f>23-COUNTBLANK(K70:AB70)</f>
        <v>8</v>
      </c>
      <c r="J70" s="54"/>
      <c r="K70" s="26"/>
      <c r="L70" s="54"/>
      <c r="M70" s="42"/>
      <c r="N70" s="54"/>
      <c r="O70" s="42"/>
      <c r="Q70" s="26">
        <v>18</v>
      </c>
      <c r="R70" s="54"/>
      <c r="S70" s="42">
        <v>25</v>
      </c>
      <c r="T70" s="54"/>
      <c r="U70" s="26">
        <v>25</v>
      </c>
      <c r="V70" s="54"/>
      <c r="W70" s="42"/>
      <c r="X70" s="54"/>
      <c r="Y70" s="54"/>
      <c r="Z70" s="54"/>
      <c r="AA70" s="54"/>
      <c r="AB70" s="54"/>
    </row>
    <row r="71" spans="1:27" s="68" customFormat="1" ht="12.75">
      <c r="A71" s="180"/>
      <c r="B71" s="49"/>
      <c r="C71" s="172"/>
      <c r="D71" s="25" t="s">
        <v>463</v>
      </c>
      <c r="E71" s="54"/>
      <c r="F71" s="54">
        <v>200</v>
      </c>
      <c r="G71" s="54"/>
      <c r="H71" s="76">
        <f>SUM(K71:AB71)</f>
        <v>57.5</v>
      </c>
      <c r="I71" s="44">
        <f>23-COUNTBLANK(K71:AB71)</f>
        <v>7</v>
      </c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>
        <v>17.5</v>
      </c>
      <c r="AA71" s="54">
        <v>40</v>
      </c>
    </row>
    <row r="72" spans="1:65" s="55" customFormat="1" ht="12.75">
      <c r="A72" s="180"/>
      <c r="B72" s="49"/>
      <c r="C72" s="172"/>
      <c r="D72" s="25" t="s">
        <v>312</v>
      </c>
      <c r="E72" s="54"/>
      <c r="F72" s="26">
        <v>101</v>
      </c>
      <c r="G72" s="26"/>
      <c r="H72" s="76">
        <f>SUM(K72:AB72)</f>
        <v>55</v>
      </c>
      <c r="I72" s="44">
        <f>23-COUNTBLANK(K72:AB72)</f>
        <v>7</v>
      </c>
      <c r="J72" s="26"/>
      <c r="K72" s="26">
        <v>35</v>
      </c>
      <c r="L72" s="26"/>
      <c r="M72" s="42"/>
      <c r="N72" s="26"/>
      <c r="O72" s="42"/>
      <c r="P72" s="26"/>
      <c r="Q72" s="26"/>
      <c r="R72" s="68"/>
      <c r="S72" s="42"/>
      <c r="T72" s="68"/>
      <c r="U72" s="26">
        <v>20</v>
      </c>
      <c r="V72" s="68"/>
      <c r="W72" s="42"/>
      <c r="X72" s="68"/>
      <c r="Y72" s="54"/>
      <c r="Z72" s="68"/>
      <c r="AA72" s="54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</row>
    <row r="73" spans="1:65" s="55" customFormat="1" ht="12.75">
      <c r="A73" s="180"/>
      <c r="B73" s="49"/>
      <c r="C73" s="172"/>
      <c r="D73" s="25" t="s">
        <v>271</v>
      </c>
      <c r="E73" s="54"/>
      <c r="F73" s="26">
        <v>114</v>
      </c>
      <c r="G73" s="26"/>
      <c r="H73" s="76">
        <f>SUM(K73:AB73)</f>
        <v>50</v>
      </c>
      <c r="I73" s="44">
        <f>23-COUNTBLANK(K73:AB73)</f>
        <v>7</v>
      </c>
      <c r="J73" s="26"/>
      <c r="K73" s="26"/>
      <c r="L73" s="26"/>
      <c r="M73" s="42"/>
      <c r="N73" s="26"/>
      <c r="O73" s="42"/>
      <c r="P73" s="26"/>
      <c r="Q73" s="26"/>
      <c r="R73" s="26"/>
      <c r="S73" s="42"/>
      <c r="T73" s="26"/>
      <c r="U73" s="26">
        <v>40</v>
      </c>
      <c r="V73" s="68"/>
      <c r="W73" s="42"/>
      <c r="X73" s="68"/>
      <c r="Y73" s="54"/>
      <c r="Z73" s="68"/>
      <c r="AA73" s="54">
        <v>10</v>
      </c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</row>
    <row r="74" spans="1:65" s="55" customFormat="1" ht="12.75">
      <c r="A74" s="180"/>
      <c r="B74" s="49"/>
      <c r="C74" s="172"/>
      <c r="D74" s="68" t="s">
        <v>364</v>
      </c>
      <c r="E74" s="54"/>
      <c r="F74" s="54">
        <v>105</v>
      </c>
      <c r="G74" s="54"/>
      <c r="H74" s="76">
        <f>SUM(K74:AB74)</f>
        <v>48</v>
      </c>
      <c r="I74" s="44">
        <f>23-COUNTBLANK(K74:AB74)</f>
        <v>7</v>
      </c>
      <c r="J74" s="54"/>
      <c r="K74" s="26"/>
      <c r="L74" s="54"/>
      <c r="M74" s="42"/>
      <c r="N74" s="54"/>
      <c r="O74" s="42"/>
      <c r="P74" s="68"/>
      <c r="Q74" s="26">
        <v>18</v>
      </c>
      <c r="R74" s="68"/>
      <c r="S74" s="42"/>
      <c r="T74" s="68"/>
      <c r="U74" s="26">
        <v>30</v>
      </c>
      <c r="V74" s="68"/>
      <c r="W74" s="42"/>
      <c r="X74" s="68"/>
      <c r="Y74" s="54"/>
      <c r="Z74" s="68"/>
      <c r="AA74" s="54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</row>
    <row r="75" spans="1:65" s="55" customFormat="1" ht="12.75">
      <c r="A75" s="180"/>
      <c r="B75" s="49"/>
      <c r="C75" s="172"/>
      <c r="D75" s="25" t="s">
        <v>213</v>
      </c>
      <c r="E75" s="54"/>
      <c r="F75" s="26">
        <v>132</v>
      </c>
      <c r="G75" s="145"/>
      <c r="H75" s="76">
        <f>SUM(K75:AB75)</f>
        <v>27.5</v>
      </c>
      <c r="I75" s="44">
        <f>23-COUNTBLANK(K75:AB75)</f>
        <v>7</v>
      </c>
      <c r="J75" s="145"/>
      <c r="K75" s="155"/>
      <c r="L75" s="93"/>
      <c r="M75" s="156"/>
      <c r="N75" s="145"/>
      <c r="O75" s="93"/>
      <c r="P75" s="156"/>
      <c r="Q75" s="155"/>
      <c r="R75" s="75"/>
      <c r="S75" s="42">
        <v>15</v>
      </c>
      <c r="T75" s="68"/>
      <c r="U75" s="26"/>
      <c r="V75" s="68"/>
      <c r="W75" s="42"/>
      <c r="X75" s="68"/>
      <c r="Y75" s="54">
        <v>12.5</v>
      </c>
      <c r="Z75" s="68"/>
      <c r="AA75" s="54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</row>
    <row r="76" spans="1:65" s="55" customFormat="1" ht="12.75">
      <c r="A76" s="180"/>
      <c r="B76" s="49"/>
      <c r="C76" s="172"/>
      <c r="D76" s="68" t="s">
        <v>145</v>
      </c>
      <c r="E76" s="54"/>
      <c r="F76" s="54">
        <v>96</v>
      </c>
      <c r="G76" s="54"/>
      <c r="H76" s="76">
        <f>SUM(K76:AB76)</f>
        <v>18.5</v>
      </c>
      <c r="I76" s="44">
        <f>23-COUNTBLANK(K76:AB76)</f>
        <v>7</v>
      </c>
      <c r="J76" s="54"/>
      <c r="K76" s="26"/>
      <c r="L76" s="54"/>
      <c r="M76" s="42"/>
      <c r="N76" s="54"/>
      <c r="O76" s="42"/>
      <c r="P76" s="68"/>
      <c r="Q76" s="26">
        <v>6</v>
      </c>
      <c r="R76" s="26"/>
      <c r="S76" s="42">
        <v>12.5</v>
      </c>
      <c r="T76" s="26"/>
      <c r="U76" s="26"/>
      <c r="V76" s="68"/>
      <c r="W76" s="42"/>
      <c r="X76" s="68"/>
      <c r="Y76" s="54"/>
      <c r="Z76" s="68"/>
      <c r="AA76" s="54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</row>
    <row r="77" spans="4:10" ht="12.75" customHeight="1">
      <c r="D77" s="8"/>
      <c r="E77" s="47"/>
      <c r="F77" s="9"/>
      <c r="G77" s="9"/>
      <c r="H77" s="111"/>
      <c r="I77" s="112"/>
      <c r="J77" s="9"/>
    </row>
    <row r="78" spans="1:65" s="55" customFormat="1" ht="12.75">
      <c r="A78" s="180" t="s">
        <v>37</v>
      </c>
      <c r="B78" s="160">
        <f>SUM(H78:H82)</f>
        <v>292.5</v>
      </c>
      <c r="C78" s="161">
        <f>SUM(I78:I82)</f>
        <v>35</v>
      </c>
      <c r="D78" s="56" t="s">
        <v>175</v>
      </c>
      <c r="E78" s="75"/>
      <c r="F78" s="26">
        <v>92</v>
      </c>
      <c r="G78" s="26"/>
      <c r="H78" s="76">
        <f>SUM(K78:AB78)</f>
        <v>130</v>
      </c>
      <c r="I78" s="44">
        <f>23-COUNTBLANK(K78:AB78)</f>
        <v>9</v>
      </c>
      <c r="J78" s="26"/>
      <c r="K78" s="26">
        <v>45</v>
      </c>
      <c r="L78" s="26"/>
      <c r="M78" s="42"/>
      <c r="N78" s="26"/>
      <c r="O78" s="42"/>
      <c r="P78" s="26"/>
      <c r="Q78" s="26"/>
      <c r="R78" s="26"/>
      <c r="S78" s="42"/>
      <c r="T78" s="68"/>
      <c r="U78" s="26">
        <v>35</v>
      </c>
      <c r="V78" s="68"/>
      <c r="W78" s="42"/>
      <c r="X78" s="68"/>
      <c r="Y78" s="54">
        <v>20</v>
      </c>
      <c r="Z78" s="68"/>
      <c r="AA78" s="54">
        <v>30</v>
      </c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</row>
    <row r="79" spans="1:65" s="55" customFormat="1" ht="12.75">
      <c r="A79" s="180"/>
      <c r="B79" s="119"/>
      <c r="C79" s="168"/>
      <c r="D79" s="25" t="s">
        <v>36</v>
      </c>
      <c r="E79" s="54"/>
      <c r="F79" s="26">
        <v>175</v>
      </c>
      <c r="G79" s="26"/>
      <c r="H79" s="76">
        <f>SUM(K79:AB79)</f>
        <v>65</v>
      </c>
      <c r="I79" s="44">
        <f>23-COUNTBLANK(K79:AB79)</f>
        <v>7</v>
      </c>
      <c r="J79" s="26"/>
      <c r="K79" s="26">
        <v>35</v>
      </c>
      <c r="L79" s="26"/>
      <c r="M79" s="42"/>
      <c r="N79" s="26"/>
      <c r="O79" s="42"/>
      <c r="P79" s="54"/>
      <c r="Q79" s="26"/>
      <c r="R79" s="68"/>
      <c r="S79" s="42"/>
      <c r="T79" s="68"/>
      <c r="U79" s="26"/>
      <c r="V79" s="68"/>
      <c r="W79" s="42"/>
      <c r="X79" s="68"/>
      <c r="Y79" s="54"/>
      <c r="Z79" s="68"/>
      <c r="AA79" s="54">
        <v>30</v>
      </c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</row>
    <row r="80" spans="1:65" s="55" customFormat="1" ht="12.75">
      <c r="A80" s="180"/>
      <c r="B80" s="80"/>
      <c r="C80" s="169"/>
      <c r="D80" s="25" t="s">
        <v>207</v>
      </c>
      <c r="E80" s="54"/>
      <c r="F80" s="26">
        <v>119</v>
      </c>
      <c r="G80" s="26"/>
      <c r="H80" s="76">
        <f>SUM(K80:AB80)</f>
        <v>55</v>
      </c>
      <c r="I80" s="44">
        <f>23-COUNTBLANK(K80:AB80)</f>
        <v>7</v>
      </c>
      <c r="J80" s="26"/>
      <c r="K80" s="26">
        <v>25</v>
      </c>
      <c r="L80" s="26"/>
      <c r="M80" s="42"/>
      <c r="N80" s="26"/>
      <c r="O80" s="42"/>
      <c r="P80" s="26"/>
      <c r="Q80" s="26"/>
      <c r="R80" s="68"/>
      <c r="S80" s="42"/>
      <c r="T80" s="68"/>
      <c r="U80" s="26"/>
      <c r="V80" s="68"/>
      <c r="W80" s="42"/>
      <c r="X80" s="68"/>
      <c r="Y80" s="54"/>
      <c r="Z80" s="68"/>
      <c r="AA80" s="54">
        <v>30</v>
      </c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</row>
    <row r="81" spans="1:65" s="85" customFormat="1" ht="12.75">
      <c r="A81" s="180"/>
      <c r="B81" s="84"/>
      <c r="C81" s="217"/>
      <c r="D81" s="25" t="s">
        <v>502</v>
      </c>
      <c r="E81" s="54"/>
      <c r="F81" s="26">
        <v>121</v>
      </c>
      <c r="G81" s="26"/>
      <c r="H81" s="76">
        <f>SUM(K81:AB81)</f>
        <v>35</v>
      </c>
      <c r="I81" s="44">
        <f>23-COUNTBLANK(K81:AB81)</f>
        <v>6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54"/>
      <c r="Z81" s="54"/>
      <c r="AA81" s="54">
        <v>35</v>
      </c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</row>
    <row r="82" spans="1:65" s="55" customFormat="1" ht="12.75">
      <c r="A82" s="180"/>
      <c r="B82" s="119"/>
      <c r="C82" s="168"/>
      <c r="D82" s="56" t="s">
        <v>353</v>
      </c>
      <c r="E82" s="54"/>
      <c r="F82" s="57">
        <v>160</v>
      </c>
      <c r="G82" s="57"/>
      <c r="H82" s="76">
        <f>SUM(K82:AB82)</f>
        <v>7.5</v>
      </c>
      <c r="I82" s="44">
        <f>23-COUNTBLANK(K82:AB82)</f>
        <v>6</v>
      </c>
      <c r="J82" s="57"/>
      <c r="K82" s="57"/>
      <c r="L82" s="57"/>
      <c r="M82" s="93"/>
      <c r="N82" s="68"/>
      <c r="O82" s="42">
        <v>7.5</v>
      </c>
      <c r="P82" s="68"/>
      <c r="Q82" s="26"/>
      <c r="R82" s="68"/>
      <c r="S82" s="42"/>
      <c r="T82" s="68"/>
      <c r="U82" s="26"/>
      <c r="V82" s="68"/>
      <c r="W82" s="154"/>
      <c r="X82" s="68"/>
      <c r="Y82" s="54"/>
      <c r="Z82" s="68"/>
      <c r="AA82" s="54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</row>
    <row r="83" spans="4:10" ht="12.75" customHeight="1">
      <c r="D83" s="8"/>
      <c r="E83" s="47"/>
      <c r="F83" s="9"/>
      <c r="G83" s="9"/>
      <c r="H83" s="111"/>
      <c r="I83" s="112"/>
      <c r="J83" s="9"/>
    </row>
    <row r="84" spans="1:65" s="55" customFormat="1" ht="12.75">
      <c r="A84" s="180" t="s">
        <v>32</v>
      </c>
      <c r="B84" s="160">
        <f>SUM(H84:H88)</f>
        <v>253</v>
      </c>
      <c r="C84" s="161">
        <f>SUM(I84:I88)</f>
        <v>37</v>
      </c>
      <c r="D84" s="25" t="s">
        <v>93</v>
      </c>
      <c r="E84" s="54"/>
      <c r="F84" s="26">
        <v>90</v>
      </c>
      <c r="G84" s="26"/>
      <c r="H84" s="76">
        <f>SUM(K84:AB84)</f>
        <v>138</v>
      </c>
      <c r="I84" s="44">
        <f>23-COUNTBLANK(K84:AB84)</f>
        <v>13</v>
      </c>
      <c r="J84" s="26"/>
      <c r="K84" s="26">
        <v>25</v>
      </c>
      <c r="L84" s="26"/>
      <c r="M84" s="42">
        <v>6</v>
      </c>
      <c r="N84" s="26"/>
      <c r="O84" s="42"/>
      <c r="P84" s="26"/>
      <c r="Q84" s="26">
        <v>8</v>
      </c>
      <c r="R84" s="26"/>
      <c r="S84" s="42">
        <v>17.5</v>
      </c>
      <c r="T84" s="68"/>
      <c r="U84" s="26">
        <v>20</v>
      </c>
      <c r="V84" s="68"/>
      <c r="W84" s="42">
        <v>4</v>
      </c>
      <c r="X84" s="68"/>
      <c r="Y84" s="54">
        <v>22.5</v>
      </c>
      <c r="Z84" s="68"/>
      <c r="AA84" s="54">
        <v>35</v>
      </c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</row>
    <row r="85" spans="1:65" s="85" customFormat="1" ht="12.75">
      <c r="A85" s="180"/>
      <c r="B85" s="166"/>
      <c r="C85" s="167"/>
      <c r="D85" s="56" t="s">
        <v>501</v>
      </c>
      <c r="E85" s="75"/>
      <c r="F85" s="57">
        <v>111</v>
      </c>
      <c r="G85" s="57"/>
      <c r="H85" s="76">
        <f>SUM(K85:AB85)</f>
        <v>45</v>
      </c>
      <c r="I85" s="44">
        <f>23-COUNTBLANK(K85:AB85)</f>
        <v>6</v>
      </c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4"/>
      <c r="Z85" s="54"/>
      <c r="AA85" s="54">
        <v>45</v>
      </c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</row>
    <row r="86" spans="1:65" s="85" customFormat="1" ht="12.75">
      <c r="A86" s="180"/>
      <c r="B86" s="166"/>
      <c r="C86" s="167"/>
      <c r="D86" s="25" t="s">
        <v>503</v>
      </c>
      <c r="E86" s="54"/>
      <c r="F86" s="26">
        <v>107</v>
      </c>
      <c r="G86" s="26"/>
      <c r="H86" s="76">
        <f>SUM(K86:AB86)</f>
        <v>30</v>
      </c>
      <c r="I86" s="44">
        <f>23-COUNTBLANK(K86:AB86)</f>
        <v>6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54"/>
      <c r="Z86" s="54"/>
      <c r="AA86" s="54">
        <v>30</v>
      </c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</row>
    <row r="87" spans="1:65" s="55" customFormat="1" ht="12.75">
      <c r="A87" s="180"/>
      <c r="B87" s="166"/>
      <c r="C87" s="167"/>
      <c r="D87" s="25" t="s">
        <v>432</v>
      </c>
      <c r="E87" s="54"/>
      <c r="F87" s="26">
        <v>85</v>
      </c>
      <c r="G87" s="26"/>
      <c r="H87" s="76">
        <f>SUM(K87:AB87)</f>
        <v>20</v>
      </c>
      <c r="I87" s="44">
        <f>23-COUNTBLANK(K87:AB87)</f>
        <v>6</v>
      </c>
      <c r="J87" s="26"/>
      <c r="K87" s="26"/>
      <c r="L87" s="26"/>
      <c r="M87" s="42"/>
      <c r="N87" s="26"/>
      <c r="O87" s="42"/>
      <c r="P87" s="26"/>
      <c r="Q87" s="26"/>
      <c r="R87" s="26"/>
      <c r="S87" s="42"/>
      <c r="T87" s="26"/>
      <c r="U87" s="26">
        <v>20</v>
      </c>
      <c r="V87" s="68"/>
      <c r="W87" s="42"/>
      <c r="X87" s="68"/>
      <c r="Y87" s="54"/>
      <c r="Z87" s="68"/>
      <c r="AA87" s="54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</row>
    <row r="88" spans="1:65" s="55" customFormat="1" ht="12.75">
      <c r="A88" s="180"/>
      <c r="B88" s="119"/>
      <c r="C88" s="168"/>
      <c r="D88" s="25" t="s">
        <v>373</v>
      </c>
      <c r="E88" s="54"/>
      <c r="F88" s="54">
        <v>177</v>
      </c>
      <c r="G88" s="145"/>
      <c r="H88" s="76">
        <f>SUM(K88:AB88)</f>
        <v>20</v>
      </c>
      <c r="I88" s="44">
        <f>23-COUNTBLANK(K88:AB88)</f>
        <v>6</v>
      </c>
      <c r="J88" s="145"/>
      <c r="K88" s="155"/>
      <c r="L88" s="93"/>
      <c r="M88" s="156"/>
      <c r="N88" s="145"/>
      <c r="O88" s="93"/>
      <c r="P88" s="156"/>
      <c r="Q88" s="155"/>
      <c r="R88" s="75"/>
      <c r="S88" s="42">
        <v>20</v>
      </c>
      <c r="T88" s="68"/>
      <c r="U88" s="26"/>
      <c r="V88" s="68"/>
      <c r="W88" s="42"/>
      <c r="X88" s="68"/>
      <c r="Y88" s="54"/>
      <c r="Z88" s="68"/>
      <c r="AA88" s="54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</row>
    <row r="89" spans="4:10" ht="12.75" customHeight="1">
      <c r="D89" s="8"/>
      <c r="E89" s="47"/>
      <c r="F89" s="9"/>
      <c r="G89" s="9"/>
      <c r="H89" s="111"/>
      <c r="I89" s="112"/>
      <c r="J89" s="9"/>
    </row>
    <row r="90" spans="1:65" s="55" customFormat="1" ht="12.75">
      <c r="A90" s="180" t="s">
        <v>414</v>
      </c>
      <c r="B90" s="160">
        <f>SUM(H90:H93)</f>
        <v>227.5</v>
      </c>
      <c r="C90" s="161">
        <f>SUM(I90:I93)</f>
        <v>30</v>
      </c>
      <c r="D90" s="56" t="s">
        <v>430</v>
      </c>
      <c r="E90" s="75"/>
      <c r="F90" s="57" t="s">
        <v>158</v>
      </c>
      <c r="G90" s="57"/>
      <c r="H90" s="76">
        <f>SUM(K90:AB90)</f>
        <v>85</v>
      </c>
      <c r="I90" s="44">
        <f>23-COUNTBLANK(K90:AB90)</f>
        <v>8</v>
      </c>
      <c r="J90" s="57"/>
      <c r="K90" s="57"/>
      <c r="L90" s="57"/>
      <c r="M90" s="93"/>
      <c r="N90" s="57"/>
      <c r="O90" s="93"/>
      <c r="P90" s="57"/>
      <c r="Q90" s="57"/>
      <c r="R90" s="57"/>
      <c r="S90" s="93"/>
      <c r="T90" s="57"/>
      <c r="U90" s="26">
        <v>30</v>
      </c>
      <c r="V90" s="68"/>
      <c r="W90" s="42"/>
      <c r="X90" s="68"/>
      <c r="Y90" s="54">
        <v>25</v>
      </c>
      <c r="Z90" s="68"/>
      <c r="AA90" s="54">
        <v>30</v>
      </c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</row>
    <row r="91" spans="1:65" s="55" customFormat="1" ht="12.75">
      <c r="A91" s="180"/>
      <c r="B91" s="119"/>
      <c r="C91" s="168"/>
      <c r="D91" s="25" t="s">
        <v>184</v>
      </c>
      <c r="E91" s="54"/>
      <c r="F91" s="26">
        <v>42</v>
      </c>
      <c r="G91" s="26"/>
      <c r="H91" s="76">
        <f>SUM(K91:AB91)</f>
        <v>77.5</v>
      </c>
      <c r="I91" s="44">
        <f>23-COUNTBLANK(K91:AB91)</f>
        <v>8</v>
      </c>
      <c r="J91" s="26"/>
      <c r="K91" s="26"/>
      <c r="L91" s="26"/>
      <c r="M91" s="42"/>
      <c r="N91" s="26"/>
      <c r="O91" s="42"/>
      <c r="P91" s="26"/>
      <c r="Q91" s="26"/>
      <c r="R91" s="26"/>
      <c r="S91" s="42"/>
      <c r="T91" s="26"/>
      <c r="U91" s="26">
        <v>35</v>
      </c>
      <c r="V91" s="68"/>
      <c r="W91" s="42"/>
      <c r="X91" s="68"/>
      <c r="Y91" s="54">
        <v>17.5</v>
      </c>
      <c r="Z91" s="68"/>
      <c r="AA91" s="54">
        <v>25</v>
      </c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</row>
    <row r="92" spans="1:27" s="68" customFormat="1" ht="12.75">
      <c r="A92" s="180"/>
      <c r="B92" s="119"/>
      <c r="C92" s="168"/>
      <c r="D92" s="25" t="s">
        <v>465</v>
      </c>
      <c r="E92" s="54"/>
      <c r="F92" s="54" t="s">
        <v>466</v>
      </c>
      <c r="G92" s="54"/>
      <c r="H92" s="76">
        <f>SUM(K92:AB92)</f>
        <v>50</v>
      </c>
      <c r="I92" s="44">
        <f>23-COUNTBLANK(K92:AB92)</f>
        <v>8</v>
      </c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>
        <v>10</v>
      </c>
      <c r="V92" s="54"/>
      <c r="W92" s="54"/>
      <c r="X92" s="54"/>
      <c r="Y92" s="54">
        <v>15</v>
      </c>
      <c r="AA92" s="54">
        <v>25</v>
      </c>
    </row>
    <row r="93" spans="1:27" s="68" customFormat="1" ht="12.75">
      <c r="A93" s="180"/>
      <c r="B93" s="119"/>
      <c r="C93" s="168"/>
      <c r="D93" s="25" t="s">
        <v>464</v>
      </c>
      <c r="E93" s="54"/>
      <c r="F93" s="54">
        <v>134</v>
      </c>
      <c r="G93" s="54"/>
      <c r="H93" s="76">
        <f>SUM(K93:AB93)</f>
        <v>15</v>
      </c>
      <c r="I93" s="44">
        <f>23-COUNTBLANK(K93:AB93)</f>
        <v>6</v>
      </c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>
        <v>15</v>
      </c>
      <c r="AA93" s="54"/>
    </row>
    <row r="94" spans="4:10" ht="12.75" customHeight="1">
      <c r="D94" s="8"/>
      <c r="E94" s="47"/>
      <c r="F94" s="9"/>
      <c r="G94" s="9"/>
      <c r="H94" s="111"/>
      <c r="I94" s="112"/>
      <c r="J94" s="9"/>
    </row>
    <row r="95" spans="1:65" s="55" customFormat="1" ht="12.75">
      <c r="A95" s="180" t="s">
        <v>64</v>
      </c>
      <c r="B95" s="160">
        <f>SUM(H95:H97)</f>
        <v>180.5</v>
      </c>
      <c r="C95" s="161">
        <f>SUM(I95:I97)</f>
        <v>24</v>
      </c>
      <c r="D95" s="25" t="s">
        <v>41</v>
      </c>
      <c r="E95" s="54"/>
      <c r="F95" s="26">
        <v>143</v>
      </c>
      <c r="G95" s="26"/>
      <c r="H95" s="76">
        <f>SUM(K95:AB95)</f>
        <v>76</v>
      </c>
      <c r="I95" s="44">
        <f>23-COUNTBLANK(K95:AB95)</f>
        <v>9</v>
      </c>
      <c r="J95" s="26"/>
      <c r="K95" s="26">
        <v>20</v>
      </c>
      <c r="L95" s="57"/>
      <c r="M95" s="42"/>
      <c r="N95" s="68"/>
      <c r="O95" s="93"/>
      <c r="P95" s="54"/>
      <c r="Q95" s="26"/>
      <c r="R95" s="68"/>
      <c r="S95" s="42">
        <v>12.5</v>
      </c>
      <c r="T95" s="68"/>
      <c r="U95" s="26">
        <v>35</v>
      </c>
      <c r="V95" s="68"/>
      <c r="W95" s="42">
        <v>8.5</v>
      </c>
      <c r="X95" s="68"/>
      <c r="Y95" s="54"/>
      <c r="Z95" s="68"/>
      <c r="AA95" s="54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</row>
    <row r="96" spans="1:65" s="55" customFormat="1" ht="12.75">
      <c r="A96" s="180"/>
      <c r="B96" s="68"/>
      <c r="C96" s="151"/>
      <c r="D96" s="25" t="s">
        <v>63</v>
      </c>
      <c r="E96" s="54"/>
      <c r="F96" s="26">
        <v>134</v>
      </c>
      <c r="G96" s="26"/>
      <c r="H96" s="76">
        <f>SUM(K96:AB96)</f>
        <v>74.5</v>
      </c>
      <c r="I96" s="44">
        <f>23-COUNTBLANK(K96:AB96)</f>
        <v>9</v>
      </c>
      <c r="J96" s="26"/>
      <c r="K96" s="26">
        <v>20</v>
      </c>
      <c r="L96" s="26"/>
      <c r="M96" s="42"/>
      <c r="N96" s="26"/>
      <c r="O96" s="42"/>
      <c r="P96" s="26"/>
      <c r="Q96" s="26"/>
      <c r="R96" s="68"/>
      <c r="S96" s="42"/>
      <c r="T96" s="68"/>
      <c r="U96" s="26">
        <v>30</v>
      </c>
      <c r="V96" s="68"/>
      <c r="W96" s="42">
        <v>4.5</v>
      </c>
      <c r="X96" s="68"/>
      <c r="Y96" s="54"/>
      <c r="Z96" s="68"/>
      <c r="AA96" s="54">
        <v>20</v>
      </c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</row>
    <row r="97" spans="1:65" s="55" customFormat="1" ht="12.75">
      <c r="A97" s="180"/>
      <c r="B97" s="166"/>
      <c r="C97" s="167"/>
      <c r="D97" s="25" t="s">
        <v>74</v>
      </c>
      <c r="E97" s="54"/>
      <c r="F97" s="26">
        <v>130</v>
      </c>
      <c r="G97" s="26"/>
      <c r="H97" s="76">
        <f>SUM(K97:AB97)</f>
        <v>30</v>
      </c>
      <c r="I97" s="44">
        <f>23-COUNTBLANK(K97:AB97)</f>
        <v>6</v>
      </c>
      <c r="J97" s="26"/>
      <c r="K97" s="26">
        <v>30</v>
      </c>
      <c r="L97" s="26"/>
      <c r="M97" s="42"/>
      <c r="N97" s="26"/>
      <c r="O97" s="42"/>
      <c r="P97" s="26"/>
      <c r="Q97" s="26"/>
      <c r="R97" s="68"/>
      <c r="S97" s="42"/>
      <c r="T97" s="68"/>
      <c r="U97" s="26"/>
      <c r="V97" s="68"/>
      <c r="W97" s="42"/>
      <c r="X97" s="68"/>
      <c r="Y97" s="54"/>
      <c r="Z97" s="68"/>
      <c r="AA97" s="54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</row>
    <row r="98" spans="4:10" ht="12.75" customHeight="1">
      <c r="D98" s="8"/>
      <c r="E98" s="47"/>
      <c r="F98" s="9"/>
      <c r="G98" s="9"/>
      <c r="H98" s="111"/>
      <c r="I98" s="112"/>
      <c r="J98" s="9"/>
    </row>
    <row r="99" spans="1:65" s="55" customFormat="1" ht="12.75">
      <c r="A99" s="180" t="s">
        <v>404</v>
      </c>
      <c r="B99" s="160">
        <f>SUM(H99:H102)</f>
        <v>155</v>
      </c>
      <c r="C99" s="161">
        <f>SUM(I99:I102)</f>
        <v>26</v>
      </c>
      <c r="D99" s="56" t="s">
        <v>261</v>
      </c>
      <c r="E99" s="54"/>
      <c r="F99" s="26">
        <v>207</v>
      </c>
      <c r="G99" s="26"/>
      <c r="H99" s="76">
        <f>SUM(K99:AB99)</f>
        <v>75</v>
      </c>
      <c r="I99" s="44">
        <f>23-COUNTBLANK(K99:AB99)</f>
        <v>7</v>
      </c>
      <c r="J99" s="26"/>
      <c r="K99" s="26"/>
      <c r="L99" s="26"/>
      <c r="M99" s="42"/>
      <c r="N99" s="26"/>
      <c r="O99" s="42"/>
      <c r="P99" s="26"/>
      <c r="Q99" s="26"/>
      <c r="R99" s="26"/>
      <c r="S99" s="42"/>
      <c r="T99" s="26"/>
      <c r="U99" s="26">
        <v>45</v>
      </c>
      <c r="V99" s="68"/>
      <c r="W99" s="42"/>
      <c r="X99" s="68"/>
      <c r="Y99" s="54">
        <v>30</v>
      </c>
      <c r="Z99" s="68"/>
      <c r="AA99" s="54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</row>
    <row r="100" spans="1:65" s="55" customFormat="1" ht="12.75">
      <c r="A100" s="180"/>
      <c r="B100" s="49"/>
      <c r="C100" s="172"/>
      <c r="D100" s="25" t="s">
        <v>421</v>
      </c>
      <c r="E100" s="54"/>
      <c r="F100" s="26">
        <v>102</v>
      </c>
      <c r="G100" s="26"/>
      <c r="H100" s="76">
        <f>SUM(K100:AB100)</f>
        <v>45</v>
      </c>
      <c r="I100" s="44">
        <f>23-COUNTBLANK(K100:AB100)</f>
        <v>6</v>
      </c>
      <c r="J100" s="26"/>
      <c r="K100" s="26"/>
      <c r="L100" s="26"/>
      <c r="M100" s="42"/>
      <c r="N100" s="26"/>
      <c r="O100" s="42"/>
      <c r="P100" s="26"/>
      <c r="Q100" s="26"/>
      <c r="R100" s="26"/>
      <c r="S100" s="42"/>
      <c r="T100" s="26"/>
      <c r="U100" s="26">
        <v>45</v>
      </c>
      <c r="V100" s="68"/>
      <c r="W100" s="42"/>
      <c r="X100" s="68"/>
      <c r="Y100" s="54"/>
      <c r="Z100" s="68"/>
      <c r="AA100" s="54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</row>
    <row r="101" spans="1:27" s="68" customFormat="1" ht="12.75">
      <c r="A101" s="180"/>
      <c r="B101" s="49"/>
      <c r="C101" s="172"/>
      <c r="D101" s="25" t="s">
        <v>468</v>
      </c>
      <c r="E101" s="54"/>
      <c r="F101" s="26" t="s">
        <v>469</v>
      </c>
      <c r="G101" s="26"/>
      <c r="H101" s="76">
        <f>SUM(K101:AB101)</f>
        <v>25</v>
      </c>
      <c r="I101" s="44">
        <f>23-COUNTBLANK(K101:AB101)</f>
        <v>7</v>
      </c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54">
        <v>0</v>
      </c>
      <c r="AA101" s="54">
        <v>25</v>
      </c>
    </row>
    <row r="102" spans="1:27" s="68" customFormat="1" ht="12.75">
      <c r="A102" s="180"/>
      <c r="B102" s="49"/>
      <c r="C102" s="172"/>
      <c r="D102" s="25" t="s">
        <v>467</v>
      </c>
      <c r="E102" s="54"/>
      <c r="F102" s="26">
        <v>81</v>
      </c>
      <c r="G102" s="26"/>
      <c r="H102" s="76">
        <f>SUM(K102:AB102)</f>
        <v>10</v>
      </c>
      <c r="I102" s="44">
        <f>23-COUNTBLANK(K102:AB102)</f>
        <v>6</v>
      </c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54">
        <v>10</v>
      </c>
      <c r="AA102" s="54"/>
    </row>
    <row r="103" spans="4:10" ht="12.75" customHeight="1">
      <c r="D103" s="8"/>
      <c r="E103" s="47"/>
      <c r="F103" s="9"/>
      <c r="G103" s="9"/>
      <c r="H103" s="111"/>
      <c r="I103" s="112"/>
      <c r="J103" s="9"/>
    </row>
    <row r="104" spans="1:65" s="55" customFormat="1" ht="12.75">
      <c r="A104" s="180" t="s">
        <v>173</v>
      </c>
      <c r="B104" s="160">
        <f>SUM(H104:H108)</f>
        <v>128.5</v>
      </c>
      <c r="C104" s="161">
        <f>SUM(I104:I108)</f>
        <v>34</v>
      </c>
      <c r="D104" s="25" t="s">
        <v>200</v>
      </c>
      <c r="E104" s="54"/>
      <c r="F104" s="26">
        <v>105</v>
      </c>
      <c r="G104" s="26"/>
      <c r="H104" s="76">
        <f>SUM(K104:AB104)</f>
        <v>65.5</v>
      </c>
      <c r="I104" s="44">
        <f>23-COUNTBLANK(K104:AB104)</f>
        <v>9</v>
      </c>
      <c r="J104" s="26"/>
      <c r="K104" s="26">
        <v>20</v>
      </c>
      <c r="L104" s="26"/>
      <c r="M104" s="42"/>
      <c r="N104" s="68"/>
      <c r="O104" s="42"/>
      <c r="P104" s="54"/>
      <c r="Q104" s="26"/>
      <c r="R104" s="68"/>
      <c r="S104" s="42"/>
      <c r="T104" s="68"/>
      <c r="U104" s="26">
        <v>20</v>
      </c>
      <c r="V104" s="68"/>
      <c r="W104" s="42">
        <v>5.5</v>
      </c>
      <c r="X104" s="68"/>
      <c r="Y104" s="54"/>
      <c r="Z104" s="68"/>
      <c r="AA104" s="54">
        <v>20</v>
      </c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</row>
    <row r="105" spans="1:65" s="55" customFormat="1" ht="12.75">
      <c r="A105" s="180"/>
      <c r="B105" s="119"/>
      <c r="C105" s="168"/>
      <c r="D105" s="25" t="s">
        <v>94</v>
      </c>
      <c r="E105" s="54"/>
      <c r="F105" s="26">
        <v>82</v>
      </c>
      <c r="G105" s="26"/>
      <c r="H105" s="76">
        <f>SUM(K105:AB105)</f>
        <v>50</v>
      </c>
      <c r="I105" s="44">
        <f>23-COUNTBLANK(K105:AB105)</f>
        <v>7</v>
      </c>
      <c r="J105" s="26"/>
      <c r="K105" s="26">
        <v>25</v>
      </c>
      <c r="L105" s="26"/>
      <c r="M105" s="42"/>
      <c r="N105" s="26"/>
      <c r="O105" s="42"/>
      <c r="P105" s="26"/>
      <c r="Q105" s="26"/>
      <c r="R105" s="68"/>
      <c r="S105" s="42"/>
      <c r="T105" s="68"/>
      <c r="U105" s="26"/>
      <c r="V105" s="68"/>
      <c r="W105" s="42"/>
      <c r="X105" s="68"/>
      <c r="Y105" s="54"/>
      <c r="Z105" s="68"/>
      <c r="AA105" s="54">
        <v>25</v>
      </c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</row>
    <row r="106" spans="1:65" s="55" customFormat="1" ht="12.75">
      <c r="A106" s="180"/>
      <c r="B106" s="166"/>
      <c r="C106" s="167"/>
      <c r="D106" s="25" t="s">
        <v>197</v>
      </c>
      <c r="E106" s="54"/>
      <c r="F106" s="26">
        <v>123</v>
      </c>
      <c r="G106" s="26"/>
      <c r="H106" s="76">
        <f>SUM(K106:AB106)</f>
        <v>5</v>
      </c>
      <c r="I106" s="44">
        <f>23-COUNTBLANK(K106:AB106)</f>
        <v>6</v>
      </c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54">
        <v>5</v>
      </c>
      <c r="X106" s="68"/>
      <c r="Y106" s="54"/>
      <c r="Z106" s="68"/>
      <c r="AA106" s="54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</row>
    <row r="107" spans="1:65" s="55" customFormat="1" ht="12.75">
      <c r="A107" s="180"/>
      <c r="B107" s="68"/>
      <c r="C107" s="151"/>
      <c r="D107" s="25" t="s">
        <v>172</v>
      </c>
      <c r="E107" s="25"/>
      <c r="F107" s="26">
        <v>101</v>
      </c>
      <c r="G107" s="26"/>
      <c r="H107" s="76">
        <f>SUM(K107:AB107)</f>
        <v>4</v>
      </c>
      <c r="I107" s="44">
        <f>23-COUNTBLANK(K107:AB107)</f>
        <v>6</v>
      </c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54">
        <v>4</v>
      </c>
      <c r="X107" s="68"/>
      <c r="Y107" s="54"/>
      <c r="Z107" s="68"/>
      <c r="AA107" s="54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</row>
    <row r="108" spans="1:65" s="55" customFormat="1" ht="12.75">
      <c r="A108" s="180"/>
      <c r="B108" s="119"/>
      <c r="C108" s="168"/>
      <c r="D108" s="25" t="s">
        <v>448</v>
      </c>
      <c r="E108" s="54"/>
      <c r="F108" s="26" t="s">
        <v>265</v>
      </c>
      <c r="G108" s="26"/>
      <c r="H108" s="76">
        <f>SUM(K108:AB108)</f>
        <v>4</v>
      </c>
      <c r="I108" s="44">
        <f>23-COUNTBLANK(K108:AB108)</f>
        <v>6</v>
      </c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54">
        <v>4</v>
      </c>
      <c r="X108" s="68"/>
      <c r="Y108" s="54"/>
      <c r="Z108" s="68"/>
      <c r="AA108" s="54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</row>
    <row r="110" spans="1:65" s="55" customFormat="1" ht="12.75">
      <c r="A110" s="180" t="s">
        <v>103</v>
      </c>
      <c r="B110" s="160">
        <f>SUM(H110:H111)</f>
        <v>105</v>
      </c>
      <c r="C110" s="161">
        <f>SUM(I110:I111)</f>
        <v>14</v>
      </c>
      <c r="D110" s="25" t="s">
        <v>317</v>
      </c>
      <c r="E110" s="54"/>
      <c r="F110" s="26">
        <v>94</v>
      </c>
      <c r="G110" s="26"/>
      <c r="H110" s="76">
        <f>SUM(K110:AB110)</f>
        <v>60</v>
      </c>
      <c r="I110" s="44">
        <f>23-COUNTBLANK(K110:AB110)</f>
        <v>7</v>
      </c>
      <c r="J110" s="26"/>
      <c r="K110" s="26">
        <v>25</v>
      </c>
      <c r="L110" s="26"/>
      <c r="M110" s="42"/>
      <c r="N110" s="26"/>
      <c r="O110" s="42"/>
      <c r="P110" s="26"/>
      <c r="Q110" s="26"/>
      <c r="R110" s="26"/>
      <c r="S110" s="42"/>
      <c r="T110" s="68"/>
      <c r="U110" s="26">
        <v>35</v>
      </c>
      <c r="V110" s="68"/>
      <c r="W110" s="42"/>
      <c r="X110" s="68"/>
      <c r="Y110" s="54"/>
      <c r="Z110" s="68"/>
      <c r="AA110" s="54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</row>
    <row r="111" spans="1:65" s="55" customFormat="1" ht="12.75">
      <c r="A111" s="180"/>
      <c r="B111" s="119"/>
      <c r="C111" s="168"/>
      <c r="D111" s="25" t="s">
        <v>149</v>
      </c>
      <c r="E111" s="54"/>
      <c r="F111" s="26">
        <v>85</v>
      </c>
      <c r="G111" s="26"/>
      <c r="H111" s="76">
        <f>SUM(K111:AB111)</f>
        <v>45</v>
      </c>
      <c r="I111" s="44">
        <f>23-COUNTBLANK(K111:AB111)</f>
        <v>7</v>
      </c>
      <c r="J111" s="26"/>
      <c r="K111" s="26">
        <v>35</v>
      </c>
      <c r="L111" s="26"/>
      <c r="M111" s="42"/>
      <c r="N111" s="26"/>
      <c r="O111" s="93"/>
      <c r="P111" s="54"/>
      <c r="Q111" s="26"/>
      <c r="R111" s="68"/>
      <c r="S111" s="42">
        <v>10</v>
      </c>
      <c r="T111" s="68"/>
      <c r="U111" s="26"/>
      <c r="V111" s="68"/>
      <c r="W111" s="42"/>
      <c r="X111" s="68"/>
      <c r="Y111" s="54"/>
      <c r="Z111" s="68"/>
      <c r="AA111" s="54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</row>
    <row r="113" spans="1:65" s="55" customFormat="1" ht="12.75">
      <c r="A113" s="180" t="s">
        <v>30</v>
      </c>
      <c r="B113" s="160">
        <f>SUM(H113:H115)</f>
        <v>74</v>
      </c>
      <c r="C113" s="161">
        <f>SUM(I113:I115)</f>
        <v>20</v>
      </c>
      <c r="D113" s="68" t="s">
        <v>89</v>
      </c>
      <c r="E113" s="54"/>
      <c r="F113" s="54">
        <v>102</v>
      </c>
      <c r="G113" s="54"/>
      <c r="H113" s="76">
        <f>SUM(K113:AB113)</f>
        <v>60</v>
      </c>
      <c r="I113" s="44">
        <f>23-COUNTBLANK(K113:AB113)</f>
        <v>8</v>
      </c>
      <c r="J113" s="54"/>
      <c r="K113" s="26"/>
      <c r="L113" s="54"/>
      <c r="M113" s="42"/>
      <c r="N113" s="54"/>
      <c r="O113" s="42"/>
      <c r="P113" s="68"/>
      <c r="Q113" s="26">
        <v>20</v>
      </c>
      <c r="R113" s="68"/>
      <c r="S113" s="42"/>
      <c r="T113" s="68"/>
      <c r="U113" s="26">
        <v>20</v>
      </c>
      <c r="V113" s="68"/>
      <c r="W113" s="42"/>
      <c r="X113" s="68"/>
      <c r="Y113" s="54"/>
      <c r="Z113" s="68"/>
      <c r="AA113" s="54">
        <v>20</v>
      </c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</row>
    <row r="114" spans="1:65" s="55" customFormat="1" ht="12.75">
      <c r="A114" s="180"/>
      <c r="B114" s="119"/>
      <c r="C114" s="168"/>
      <c r="D114" s="56" t="s">
        <v>160</v>
      </c>
      <c r="E114" s="75"/>
      <c r="F114" s="57">
        <v>132</v>
      </c>
      <c r="G114" s="57"/>
      <c r="H114" s="76">
        <f>SUM(K114:AB114)</f>
        <v>7</v>
      </c>
      <c r="I114" s="44">
        <f>23-COUNTBLANK(K114:AB114)</f>
        <v>6</v>
      </c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4">
        <v>7</v>
      </c>
      <c r="X114" s="68"/>
      <c r="Y114" s="54"/>
      <c r="Z114" s="68"/>
      <c r="AA114" s="54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</row>
    <row r="115" spans="1:65" s="55" customFormat="1" ht="12.75">
      <c r="A115" s="180"/>
      <c r="B115" s="119"/>
      <c r="C115" s="168"/>
      <c r="D115" s="25" t="s">
        <v>164</v>
      </c>
      <c r="E115" s="54"/>
      <c r="F115" s="26">
        <v>148</v>
      </c>
      <c r="G115" s="26"/>
      <c r="H115" s="76">
        <f>SUM(K115:AB115)</f>
        <v>7</v>
      </c>
      <c r="I115" s="44">
        <f>23-COUNTBLANK(K115:AB115)</f>
        <v>6</v>
      </c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54">
        <v>7</v>
      </c>
      <c r="X115" s="68"/>
      <c r="Y115" s="54"/>
      <c r="Z115" s="68"/>
      <c r="AA115" s="54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</row>
    <row r="117" spans="1:65" s="55" customFormat="1" ht="12.75">
      <c r="A117" s="180" t="s">
        <v>84</v>
      </c>
      <c r="B117" s="160">
        <f>SUM(H117:H119)</f>
        <v>62</v>
      </c>
      <c r="C117" s="161">
        <f>SUM(I117:I119)</f>
        <v>19</v>
      </c>
      <c r="D117" s="25" t="s">
        <v>146</v>
      </c>
      <c r="E117" s="54"/>
      <c r="F117" s="26">
        <v>117</v>
      </c>
      <c r="G117" s="26"/>
      <c r="H117" s="76">
        <f>SUM(K117:AB117)</f>
        <v>30</v>
      </c>
      <c r="I117" s="44">
        <f>23-COUNTBLANK(K117:AB117)</f>
        <v>6</v>
      </c>
      <c r="J117" s="26"/>
      <c r="K117" s="26">
        <v>30</v>
      </c>
      <c r="L117" s="26"/>
      <c r="M117" s="42"/>
      <c r="N117" s="26"/>
      <c r="O117" s="42"/>
      <c r="P117" s="26"/>
      <c r="Q117" s="26"/>
      <c r="R117" s="26"/>
      <c r="S117" s="42"/>
      <c r="T117" s="26"/>
      <c r="U117" s="26"/>
      <c r="V117" s="26"/>
      <c r="W117" s="42"/>
      <c r="X117" s="68"/>
      <c r="Y117" s="54"/>
      <c r="Z117" s="68"/>
      <c r="AA117" s="54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</row>
    <row r="118" spans="1:65" s="55" customFormat="1" ht="12.75">
      <c r="A118" s="180"/>
      <c r="B118" s="119"/>
      <c r="C118" s="168"/>
      <c r="D118" s="25" t="s">
        <v>343</v>
      </c>
      <c r="E118" s="54"/>
      <c r="F118" s="26" t="s">
        <v>337</v>
      </c>
      <c r="G118" s="26"/>
      <c r="H118" s="76">
        <f>SUM(K118:AB118)</f>
        <v>22</v>
      </c>
      <c r="I118" s="44">
        <f>23-COUNTBLANK(K118:AB118)</f>
        <v>7</v>
      </c>
      <c r="J118" s="26"/>
      <c r="K118" s="26">
        <v>10</v>
      </c>
      <c r="L118" s="26"/>
      <c r="M118" s="42"/>
      <c r="N118" s="26"/>
      <c r="O118" s="42"/>
      <c r="P118" s="26"/>
      <c r="Q118" s="26">
        <v>12</v>
      </c>
      <c r="R118" s="68"/>
      <c r="S118" s="42"/>
      <c r="T118" s="68"/>
      <c r="U118" s="26"/>
      <c r="V118" s="68"/>
      <c r="W118" s="42"/>
      <c r="X118" s="68"/>
      <c r="Y118" s="54"/>
      <c r="Z118" s="68"/>
      <c r="AA118" s="54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</row>
    <row r="119" spans="1:65" s="55" customFormat="1" ht="12.75">
      <c r="A119" s="180"/>
      <c r="B119" s="119"/>
      <c r="C119" s="168"/>
      <c r="D119" s="25" t="s">
        <v>342</v>
      </c>
      <c r="E119" s="54"/>
      <c r="F119" s="26" t="s">
        <v>337</v>
      </c>
      <c r="G119" s="26"/>
      <c r="H119" s="76">
        <f>SUM(K119:AB119)</f>
        <v>10</v>
      </c>
      <c r="I119" s="44">
        <f>23-COUNTBLANK(K119:AB119)</f>
        <v>6</v>
      </c>
      <c r="J119" s="26"/>
      <c r="K119" s="26">
        <v>10</v>
      </c>
      <c r="L119" s="26"/>
      <c r="M119" s="42"/>
      <c r="N119" s="26"/>
      <c r="O119" s="42"/>
      <c r="P119" s="26"/>
      <c r="Q119" s="26"/>
      <c r="R119" s="68"/>
      <c r="S119" s="42"/>
      <c r="T119" s="68"/>
      <c r="U119" s="26"/>
      <c r="V119" s="68"/>
      <c r="W119" s="42"/>
      <c r="X119" s="68"/>
      <c r="Y119" s="54"/>
      <c r="Z119" s="68"/>
      <c r="AA119" s="54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</row>
    <row r="120" spans="1:27" s="68" customFormat="1" ht="12.75">
      <c r="A120" s="180"/>
      <c r="B120" s="49"/>
      <c r="C120" s="172"/>
      <c r="D120" s="25"/>
      <c r="E120" s="54"/>
      <c r="F120" s="26"/>
      <c r="G120" s="26"/>
      <c r="H120" s="93"/>
      <c r="I120" s="214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54"/>
      <c r="AA120" s="54"/>
    </row>
    <row r="121" spans="1:65" s="55" customFormat="1" ht="12.75">
      <c r="A121" s="180" t="s">
        <v>47</v>
      </c>
      <c r="B121" s="160">
        <f>SUM(H121:H122)</f>
        <v>60</v>
      </c>
      <c r="C121" s="161">
        <f>SUM(I121:I122)</f>
        <v>15</v>
      </c>
      <c r="D121" s="25" t="s">
        <v>73</v>
      </c>
      <c r="E121" s="54"/>
      <c r="F121" s="26">
        <v>108</v>
      </c>
      <c r="G121" s="26"/>
      <c r="H121" s="76">
        <f>SUM(K121:AB121)</f>
        <v>47</v>
      </c>
      <c r="I121" s="44">
        <f>23-COUNTBLANK(K121:AB121)</f>
        <v>8</v>
      </c>
      <c r="J121" s="26"/>
      <c r="K121" s="26">
        <v>15</v>
      </c>
      <c r="L121" s="26"/>
      <c r="M121" s="42"/>
      <c r="N121" s="26"/>
      <c r="O121" s="42"/>
      <c r="P121" s="54"/>
      <c r="Q121" s="26">
        <v>12</v>
      </c>
      <c r="R121" s="68"/>
      <c r="S121" s="42"/>
      <c r="T121" s="68"/>
      <c r="U121" s="26">
        <v>20</v>
      </c>
      <c r="V121" s="68"/>
      <c r="W121" s="42"/>
      <c r="X121" s="68"/>
      <c r="Y121" s="54"/>
      <c r="Z121" s="68"/>
      <c r="AA121" s="54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</row>
    <row r="122" spans="1:65" s="55" customFormat="1" ht="12.75">
      <c r="A122" s="180"/>
      <c r="B122" s="119"/>
      <c r="C122" s="168"/>
      <c r="D122" s="25" t="s">
        <v>46</v>
      </c>
      <c r="E122" s="54"/>
      <c r="F122" s="26">
        <v>133</v>
      </c>
      <c r="G122" s="26"/>
      <c r="H122" s="76">
        <f>SUM(K122:AB122)</f>
        <v>13</v>
      </c>
      <c r="I122" s="44">
        <f>23-COUNTBLANK(K122:AB122)</f>
        <v>7</v>
      </c>
      <c r="J122" s="26"/>
      <c r="K122" s="26">
        <v>5</v>
      </c>
      <c r="L122" s="26"/>
      <c r="M122" s="42"/>
      <c r="N122" s="26"/>
      <c r="O122" s="42"/>
      <c r="P122" s="26"/>
      <c r="Q122" s="26">
        <v>8</v>
      </c>
      <c r="R122" s="68"/>
      <c r="S122" s="42"/>
      <c r="T122" s="68"/>
      <c r="U122" s="26"/>
      <c r="V122" s="68"/>
      <c r="W122" s="42"/>
      <c r="X122" s="68"/>
      <c r="Y122" s="54"/>
      <c r="Z122" s="68"/>
      <c r="AA122" s="54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</row>
    <row r="123" spans="1:27" s="68" customFormat="1" ht="12.75">
      <c r="A123" s="180"/>
      <c r="B123" s="49"/>
      <c r="C123" s="172"/>
      <c r="D123" s="25"/>
      <c r="E123" s="54"/>
      <c r="F123" s="26"/>
      <c r="G123" s="26"/>
      <c r="H123" s="93"/>
      <c r="I123" s="214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54"/>
      <c r="AA123" s="54"/>
    </row>
    <row r="124" spans="1:65" s="181" customFormat="1" ht="12.75">
      <c r="A124" s="182" t="s">
        <v>402</v>
      </c>
      <c r="B124" s="160">
        <f>SUM(H124:H126)</f>
        <v>41</v>
      </c>
      <c r="C124" s="161">
        <f>SUM(I124:I126)</f>
        <v>24</v>
      </c>
      <c r="D124" s="183" t="s">
        <v>381</v>
      </c>
      <c r="E124" s="26" t="s">
        <v>155</v>
      </c>
      <c r="F124" s="26">
        <v>43</v>
      </c>
      <c r="G124" s="57"/>
      <c r="H124" s="44">
        <f>SUM(K124:AB124)</f>
        <v>23</v>
      </c>
      <c r="I124" s="44">
        <f>23-COUNTBLANK(K124:AB124)</f>
        <v>9</v>
      </c>
      <c r="J124" s="57"/>
      <c r="K124" s="155"/>
      <c r="L124" s="57"/>
      <c r="M124" s="155"/>
      <c r="N124" s="57"/>
      <c r="O124" s="57"/>
      <c r="P124" s="155"/>
      <c r="Q124" s="155"/>
      <c r="R124" s="57"/>
      <c r="S124" s="26">
        <v>0</v>
      </c>
      <c r="T124" s="151"/>
      <c r="U124" s="26">
        <v>15</v>
      </c>
      <c r="V124" s="151"/>
      <c r="W124" s="26">
        <v>3</v>
      </c>
      <c r="X124" s="151"/>
      <c r="Y124" s="26"/>
      <c r="Z124" s="151"/>
      <c r="AA124" s="26">
        <v>5</v>
      </c>
      <c r="AB124" s="151"/>
      <c r="AC124" s="151"/>
      <c r="AD124" s="151"/>
      <c r="AE124" s="151"/>
      <c r="AF124" s="151"/>
      <c r="AG124" s="151"/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  <c r="BI124" s="151"/>
      <c r="BJ124" s="151"/>
      <c r="BK124" s="151"/>
      <c r="BL124" s="151"/>
      <c r="BM124" s="151"/>
    </row>
    <row r="125" spans="1:65" s="181" customFormat="1" ht="12.75">
      <c r="A125" s="182"/>
      <c r="B125" s="167"/>
      <c r="C125" s="167"/>
      <c r="D125" s="183" t="s">
        <v>379</v>
      </c>
      <c r="E125" s="26" t="s">
        <v>155</v>
      </c>
      <c r="F125" s="26">
        <v>17</v>
      </c>
      <c r="G125" s="26"/>
      <c r="H125" s="44">
        <f>SUM(K125:AB125)</f>
        <v>15</v>
      </c>
      <c r="I125" s="44">
        <f>23-COUNTBLANK(K125:AB125)</f>
        <v>9</v>
      </c>
      <c r="J125" s="26"/>
      <c r="K125" s="26">
        <v>0</v>
      </c>
      <c r="L125" s="26"/>
      <c r="M125" s="26"/>
      <c r="N125" s="26"/>
      <c r="O125" s="26"/>
      <c r="P125" s="26"/>
      <c r="Q125" s="26"/>
      <c r="R125" s="26"/>
      <c r="S125" s="26">
        <v>15</v>
      </c>
      <c r="T125" s="26"/>
      <c r="U125" s="26">
        <v>0</v>
      </c>
      <c r="V125" s="26"/>
      <c r="W125" s="26"/>
      <c r="X125" s="26"/>
      <c r="Y125" s="26"/>
      <c r="Z125" s="151"/>
      <c r="AA125" s="26">
        <v>0</v>
      </c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  <c r="BI125" s="151"/>
      <c r="BJ125" s="151"/>
      <c r="BK125" s="151"/>
      <c r="BL125" s="151"/>
      <c r="BM125" s="151"/>
    </row>
    <row r="126" spans="1:65" s="181" customFormat="1" ht="12.75">
      <c r="A126" s="182"/>
      <c r="B126" s="151"/>
      <c r="C126" s="151"/>
      <c r="D126" s="184" t="s">
        <v>350</v>
      </c>
      <c r="E126" s="26"/>
      <c r="F126" s="26" t="s">
        <v>337</v>
      </c>
      <c r="G126" s="26"/>
      <c r="H126" s="44">
        <f>SUM(K126:AB126)</f>
        <v>3</v>
      </c>
      <c r="I126" s="44">
        <f>23-COUNTBLANK(K126:AB126)</f>
        <v>6</v>
      </c>
      <c r="J126" s="26"/>
      <c r="K126" s="26"/>
      <c r="L126" s="26"/>
      <c r="M126" s="26">
        <v>3</v>
      </c>
      <c r="N126" s="26"/>
      <c r="O126" s="26"/>
      <c r="P126" s="26"/>
      <c r="Q126" s="26"/>
      <c r="R126" s="26"/>
      <c r="S126" s="26"/>
      <c r="T126" s="151"/>
      <c r="U126" s="26"/>
      <c r="V126" s="151"/>
      <c r="W126" s="26"/>
      <c r="X126" s="151"/>
      <c r="Y126" s="26"/>
      <c r="Z126" s="151"/>
      <c r="AA126" s="26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  <c r="BI126" s="151"/>
      <c r="BJ126" s="151"/>
      <c r="BK126" s="151"/>
      <c r="BL126" s="151"/>
      <c r="BM126" s="151"/>
    </row>
    <row r="127" spans="1:27" s="68" customFormat="1" ht="12.75">
      <c r="A127" s="180"/>
      <c r="B127" s="49"/>
      <c r="C127" s="172"/>
      <c r="D127" s="25"/>
      <c r="E127" s="54"/>
      <c r="F127" s="26"/>
      <c r="G127" s="26"/>
      <c r="H127" s="93"/>
      <c r="I127" s="214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54"/>
      <c r="AA127" s="54"/>
    </row>
    <row r="128" spans="1:65" s="55" customFormat="1" ht="12.75">
      <c r="A128" s="180" t="s">
        <v>461</v>
      </c>
      <c r="B128" s="160">
        <f>SUM(H128)</f>
        <v>32.5</v>
      </c>
      <c r="C128" s="161">
        <f>SUM(I128)</f>
        <v>7</v>
      </c>
      <c r="D128" s="25" t="s">
        <v>428</v>
      </c>
      <c r="E128" s="54" t="s">
        <v>155</v>
      </c>
      <c r="F128" s="26" t="s">
        <v>158</v>
      </c>
      <c r="G128" s="26"/>
      <c r="H128" s="76">
        <f>SUM(K128:AB128)</f>
        <v>32.5</v>
      </c>
      <c r="I128" s="44">
        <f>23-COUNTBLANK(K128:AB128)</f>
        <v>7</v>
      </c>
      <c r="J128" s="26"/>
      <c r="K128" s="26"/>
      <c r="L128" s="26"/>
      <c r="M128" s="42"/>
      <c r="N128" s="26"/>
      <c r="O128" s="42"/>
      <c r="P128" s="26"/>
      <c r="Q128" s="26"/>
      <c r="R128" s="26"/>
      <c r="S128" s="42"/>
      <c r="T128" s="26"/>
      <c r="U128" s="26">
        <v>30</v>
      </c>
      <c r="V128" s="68"/>
      <c r="W128" s="42">
        <v>2.5</v>
      </c>
      <c r="X128" s="68"/>
      <c r="Y128" s="54"/>
      <c r="Z128" s="68"/>
      <c r="AA128" s="54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</row>
    <row r="129" spans="1:27" s="68" customFormat="1" ht="12.75">
      <c r="A129" s="180"/>
      <c r="B129" s="49"/>
      <c r="C129" s="172"/>
      <c r="D129" s="25"/>
      <c r="E129" s="54"/>
      <c r="F129" s="26"/>
      <c r="G129" s="26"/>
      <c r="H129" s="93"/>
      <c r="I129" s="214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54"/>
      <c r="AA129" s="54"/>
    </row>
    <row r="130" spans="1:65" s="55" customFormat="1" ht="12.75">
      <c r="A130" s="180" t="s">
        <v>542</v>
      </c>
      <c r="B130" s="160">
        <f>SUM(H130)</f>
        <v>30</v>
      </c>
      <c r="C130" s="161">
        <f>SUM(I130)</f>
        <v>6</v>
      </c>
      <c r="D130" s="25" t="s">
        <v>462</v>
      </c>
      <c r="E130" s="54"/>
      <c r="F130" s="26">
        <v>141</v>
      </c>
      <c r="G130" s="26"/>
      <c r="H130" s="76">
        <f>SUM(K130:AB130)</f>
        <v>30</v>
      </c>
      <c r="I130" s="44">
        <f>23-COUNTBLANK(K130:AB130)</f>
        <v>6</v>
      </c>
      <c r="J130" s="26"/>
      <c r="K130" s="26">
        <v>30</v>
      </c>
      <c r="L130" s="26"/>
      <c r="M130" s="42"/>
      <c r="N130" s="26"/>
      <c r="O130" s="42"/>
      <c r="P130" s="26"/>
      <c r="Q130" s="26"/>
      <c r="R130" s="26"/>
      <c r="S130" s="42"/>
      <c r="T130" s="26"/>
      <c r="U130" s="26"/>
      <c r="V130" s="26"/>
      <c r="W130" s="42"/>
      <c r="X130" s="68"/>
      <c r="Y130" s="54"/>
      <c r="Z130" s="68"/>
      <c r="AA130" s="54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</row>
    <row r="131" spans="1:27" s="68" customFormat="1" ht="12.75">
      <c r="A131" s="180"/>
      <c r="B131" s="49"/>
      <c r="C131" s="172"/>
      <c r="D131" s="25"/>
      <c r="E131" s="54"/>
      <c r="F131" s="26"/>
      <c r="G131" s="26"/>
      <c r="H131" s="93"/>
      <c r="I131" s="214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54"/>
      <c r="AA131" s="54"/>
    </row>
    <row r="132" spans="1:65" s="85" customFormat="1" ht="12.75">
      <c r="A132" s="180" t="s">
        <v>505</v>
      </c>
      <c r="B132" s="160">
        <f>SUM(H132)</f>
        <v>25</v>
      </c>
      <c r="C132" s="161">
        <f>SUM(I132)</f>
        <v>6</v>
      </c>
      <c r="D132" s="25" t="s">
        <v>504</v>
      </c>
      <c r="E132" s="54"/>
      <c r="F132" s="26" t="s">
        <v>506</v>
      </c>
      <c r="G132" s="26"/>
      <c r="H132" s="76">
        <f>SUM(K132:AB132)</f>
        <v>25</v>
      </c>
      <c r="I132" s="44">
        <f>23-COUNTBLANK(K132:AB132)</f>
        <v>6</v>
      </c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54"/>
      <c r="Z132" s="54"/>
      <c r="AA132" s="54">
        <v>25</v>
      </c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</row>
    <row r="134" spans="1:65" s="55" customFormat="1" ht="12.75">
      <c r="A134" s="180" t="s">
        <v>274</v>
      </c>
      <c r="B134" s="160">
        <f>SUM(H134)</f>
        <v>17.5</v>
      </c>
      <c r="C134" s="161">
        <f>SUM(I134)</f>
        <v>6</v>
      </c>
      <c r="D134" s="25" t="s">
        <v>374</v>
      </c>
      <c r="E134" s="54"/>
      <c r="F134" s="54">
        <v>151</v>
      </c>
      <c r="G134" s="145"/>
      <c r="H134" s="76">
        <f>SUM(K134:AB134)</f>
        <v>17.5</v>
      </c>
      <c r="I134" s="44">
        <f>23-COUNTBLANK(K134:AB134)</f>
        <v>6</v>
      </c>
      <c r="J134" s="145"/>
      <c r="K134" s="155"/>
      <c r="L134" s="93"/>
      <c r="M134" s="156"/>
      <c r="N134" s="145"/>
      <c r="O134" s="93"/>
      <c r="P134" s="156"/>
      <c r="Q134" s="155"/>
      <c r="R134" s="75"/>
      <c r="S134" s="42">
        <v>17.5</v>
      </c>
      <c r="T134" s="68"/>
      <c r="U134" s="26"/>
      <c r="V134" s="68"/>
      <c r="W134" s="42"/>
      <c r="X134" s="68"/>
      <c r="Y134" s="54"/>
      <c r="Z134" s="68"/>
      <c r="AA134" s="54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</row>
    <row r="135" spans="1:27" s="170" customFormat="1" ht="12.75">
      <c r="A135" s="206"/>
      <c r="B135" s="80"/>
      <c r="C135" s="169"/>
      <c r="D135" s="56"/>
      <c r="E135" s="75"/>
      <c r="F135" s="75"/>
      <c r="G135" s="75"/>
      <c r="H135" s="93"/>
      <c r="I135" s="57"/>
      <c r="J135" s="75"/>
      <c r="K135" s="57"/>
      <c r="L135" s="75"/>
      <c r="M135" s="93"/>
      <c r="N135" s="57"/>
      <c r="O135" s="93"/>
      <c r="P135" s="57"/>
      <c r="Q135" s="57"/>
      <c r="R135" s="57"/>
      <c r="S135" s="93"/>
      <c r="U135" s="57"/>
      <c r="W135" s="93"/>
      <c r="Y135" s="75"/>
      <c r="AA135" s="75"/>
    </row>
    <row r="136" spans="1:27" s="212" customFormat="1" ht="12.75">
      <c r="A136" s="207"/>
      <c r="B136" s="208"/>
      <c r="C136" s="209"/>
      <c r="D136" s="210"/>
      <c r="E136" s="211"/>
      <c r="F136" s="20"/>
      <c r="G136" s="20"/>
      <c r="H136" s="109"/>
      <c r="I136" s="110"/>
      <c r="J136" s="20"/>
      <c r="K136" s="20"/>
      <c r="L136" s="20"/>
      <c r="M136" s="93"/>
      <c r="O136" s="93"/>
      <c r="P136" s="211"/>
      <c r="Q136" s="57"/>
      <c r="S136" s="93"/>
      <c r="U136" s="57"/>
      <c r="W136" s="41"/>
      <c r="Y136" s="75"/>
      <c r="AA136" s="178"/>
    </row>
    <row r="137" spans="1:27" s="170" customFormat="1" ht="12.75">
      <c r="A137" s="206"/>
      <c r="B137" s="80"/>
      <c r="C137" s="169"/>
      <c r="D137" s="56"/>
      <c r="E137" s="75"/>
      <c r="F137" s="57"/>
      <c r="G137" s="57"/>
      <c r="H137" s="93"/>
      <c r="I137" s="57"/>
      <c r="J137" s="57"/>
      <c r="K137" s="57"/>
      <c r="L137" s="57"/>
      <c r="M137" s="93"/>
      <c r="N137" s="57"/>
      <c r="O137" s="93"/>
      <c r="P137" s="57"/>
      <c r="Q137" s="57"/>
      <c r="R137" s="57"/>
      <c r="S137" s="93"/>
      <c r="T137" s="57"/>
      <c r="U137" s="57"/>
      <c r="W137" s="93"/>
      <c r="Y137" s="75"/>
      <c r="AA137" s="75"/>
    </row>
    <row r="138" spans="1:27" s="212" customFormat="1" ht="12.75">
      <c r="A138" s="207"/>
      <c r="B138" s="208"/>
      <c r="C138" s="209"/>
      <c r="D138" s="210"/>
      <c r="E138" s="211"/>
      <c r="F138" s="20"/>
      <c r="G138" s="20"/>
      <c r="H138" s="109"/>
      <c r="I138" s="110"/>
      <c r="J138" s="20"/>
      <c r="K138" s="20"/>
      <c r="L138" s="20"/>
      <c r="M138" s="93"/>
      <c r="O138" s="93"/>
      <c r="P138" s="211"/>
      <c r="Q138" s="57"/>
      <c r="S138" s="93"/>
      <c r="U138" s="57"/>
      <c r="W138" s="41"/>
      <c r="Y138" s="75"/>
      <c r="AA138" s="178"/>
    </row>
    <row r="139" spans="1:27" s="212" customFormat="1" ht="12.75">
      <c r="A139" s="207"/>
      <c r="B139" s="208"/>
      <c r="C139" s="209"/>
      <c r="D139" s="210"/>
      <c r="E139" s="211"/>
      <c r="F139" s="20"/>
      <c r="G139" s="20"/>
      <c r="H139" s="109"/>
      <c r="I139" s="110"/>
      <c r="J139" s="20"/>
      <c r="K139" s="20"/>
      <c r="L139" s="20"/>
      <c r="M139" s="93"/>
      <c r="O139" s="93"/>
      <c r="P139" s="211"/>
      <c r="Q139" s="57"/>
      <c r="S139" s="93"/>
      <c r="U139" s="57"/>
      <c r="W139" s="41"/>
      <c r="Y139" s="75"/>
      <c r="AA139" s="178"/>
    </row>
    <row r="140" spans="1:27" s="212" customFormat="1" ht="12.75">
      <c r="A140" s="207"/>
      <c r="B140" s="208"/>
      <c r="C140" s="209"/>
      <c r="D140" s="210"/>
      <c r="E140" s="211"/>
      <c r="F140" s="20"/>
      <c r="G140" s="20"/>
      <c r="H140" s="109"/>
      <c r="I140" s="110"/>
      <c r="J140" s="20"/>
      <c r="K140" s="20"/>
      <c r="L140" s="20"/>
      <c r="M140" s="93"/>
      <c r="O140" s="93"/>
      <c r="P140" s="211"/>
      <c r="Q140" s="57"/>
      <c r="S140" s="93"/>
      <c r="U140" s="57"/>
      <c r="W140" s="41"/>
      <c r="Y140" s="75"/>
      <c r="AA140" s="178"/>
    </row>
    <row r="141" spans="1:27" s="212" customFormat="1" ht="12.75">
      <c r="A141" s="207"/>
      <c r="B141" s="208"/>
      <c r="C141" s="209"/>
      <c r="D141" s="210"/>
      <c r="E141" s="211"/>
      <c r="F141" s="20"/>
      <c r="G141" s="20"/>
      <c r="H141" s="109"/>
      <c r="I141" s="110"/>
      <c r="J141" s="20"/>
      <c r="K141" s="20"/>
      <c r="L141" s="20"/>
      <c r="M141" s="93"/>
      <c r="O141" s="93"/>
      <c r="P141" s="211"/>
      <c r="Q141" s="57"/>
      <c r="S141" s="93"/>
      <c r="U141" s="57"/>
      <c r="W141" s="41"/>
      <c r="Y141" s="75"/>
      <c r="AA141" s="178"/>
    </row>
    <row r="142" spans="1:27" s="170" customFormat="1" ht="12.75">
      <c r="A142" s="206"/>
      <c r="B142" s="80"/>
      <c r="C142" s="169"/>
      <c r="D142" s="56"/>
      <c r="E142" s="75"/>
      <c r="F142" s="75"/>
      <c r="G142" s="75"/>
      <c r="H142" s="93"/>
      <c r="I142" s="57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AA142" s="75"/>
    </row>
    <row r="143" spans="1:27" s="212" customFormat="1" ht="12.75">
      <c r="A143" s="207"/>
      <c r="B143" s="208"/>
      <c r="C143" s="209"/>
      <c r="D143" s="210"/>
      <c r="E143" s="211"/>
      <c r="F143" s="20"/>
      <c r="G143" s="20"/>
      <c r="H143" s="109"/>
      <c r="I143" s="110"/>
      <c r="J143" s="20"/>
      <c r="K143" s="20"/>
      <c r="L143" s="20"/>
      <c r="M143" s="93"/>
      <c r="O143" s="93"/>
      <c r="P143" s="211"/>
      <c r="Q143" s="57"/>
      <c r="S143" s="93"/>
      <c r="U143" s="57"/>
      <c r="W143" s="41"/>
      <c r="Y143" s="75"/>
      <c r="AA143" s="178"/>
    </row>
    <row r="144" spans="1:27" s="212" customFormat="1" ht="12.75">
      <c r="A144" s="207"/>
      <c r="B144" s="208"/>
      <c r="C144" s="209"/>
      <c r="D144" s="210"/>
      <c r="E144" s="211"/>
      <c r="F144" s="20"/>
      <c r="G144" s="20"/>
      <c r="H144" s="109"/>
      <c r="I144" s="110"/>
      <c r="J144" s="20"/>
      <c r="K144" s="20"/>
      <c r="L144" s="20"/>
      <c r="M144" s="93"/>
      <c r="O144" s="93"/>
      <c r="P144" s="211"/>
      <c r="Q144" s="57"/>
      <c r="S144" s="93"/>
      <c r="U144" s="57"/>
      <c r="W144" s="41"/>
      <c r="Y144" s="75"/>
      <c r="AA144" s="178"/>
    </row>
    <row r="145" spans="1:27" s="212" customFormat="1" ht="12.75">
      <c r="A145" s="207"/>
      <c r="B145" s="208"/>
      <c r="C145" s="209"/>
      <c r="D145" s="210"/>
      <c r="E145" s="211"/>
      <c r="F145" s="20"/>
      <c r="G145" s="20"/>
      <c r="H145" s="109"/>
      <c r="I145" s="110"/>
      <c r="J145" s="20"/>
      <c r="K145" s="20"/>
      <c r="L145" s="20"/>
      <c r="M145" s="93"/>
      <c r="O145" s="93"/>
      <c r="P145" s="211"/>
      <c r="Q145" s="57"/>
      <c r="S145" s="93"/>
      <c r="U145" s="57"/>
      <c r="W145" s="41"/>
      <c r="Y145" s="75"/>
      <c r="AA145" s="178"/>
    </row>
    <row r="146" spans="1:27" s="170" customFormat="1" ht="12.75">
      <c r="A146" s="206"/>
      <c r="B146" s="80"/>
      <c r="C146" s="169"/>
      <c r="D146" s="56"/>
      <c r="E146" s="75"/>
      <c r="F146" s="57"/>
      <c r="G146" s="57"/>
      <c r="H146" s="93"/>
      <c r="I146" s="57"/>
      <c r="J146" s="57"/>
      <c r="K146" s="57"/>
      <c r="L146" s="57"/>
      <c r="M146" s="93"/>
      <c r="N146" s="57"/>
      <c r="O146" s="93"/>
      <c r="P146" s="57"/>
      <c r="Q146" s="57"/>
      <c r="S146" s="93"/>
      <c r="U146" s="57"/>
      <c r="W146" s="93"/>
      <c r="Y146" s="75"/>
      <c r="AA146" s="75"/>
    </row>
    <row r="147" spans="1:27" s="212" customFormat="1" ht="12.75">
      <c r="A147" s="207"/>
      <c r="B147" s="208"/>
      <c r="C147" s="209"/>
      <c r="D147" s="210"/>
      <c r="E147" s="211"/>
      <c r="F147" s="20"/>
      <c r="G147" s="20"/>
      <c r="H147" s="109"/>
      <c r="I147" s="110"/>
      <c r="J147" s="20"/>
      <c r="K147" s="20"/>
      <c r="L147" s="20"/>
      <c r="M147" s="93"/>
      <c r="O147" s="93"/>
      <c r="P147" s="211"/>
      <c r="Q147" s="57"/>
      <c r="S147" s="93"/>
      <c r="U147" s="57"/>
      <c r="W147" s="41"/>
      <c r="Y147" s="75"/>
      <c r="AA147" s="178"/>
    </row>
    <row r="148" spans="1:27" s="212" customFormat="1" ht="12.75">
      <c r="A148" s="207"/>
      <c r="B148" s="208"/>
      <c r="C148" s="209"/>
      <c r="D148" s="210"/>
      <c r="E148" s="211"/>
      <c r="F148" s="20"/>
      <c r="G148" s="20"/>
      <c r="H148" s="109"/>
      <c r="I148" s="110"/>
      <c r="J148" s="20"/>
      <c r="K148" s="20"/>
      <c r="L148" s="20"/>
      <c r="M148" s="93"/>
      <c r="O148" s="93"/>
      <c r="P148" s="211"/>
      <c r="Q148" s="57"/>
      <c r="S148" s="93"/>
      <c r="U148" s="57"/>
      <c r="W148" s="41"/>
      <c r="Y148" s="75"/>
      <c r="AA148" s="178"/>
    </row>
    <row r="149" spans="1:27" s="212" customFormat="1" ht="12.75">
      <c r="A149" s="207"/>
      <c r="B149" s="208"/>
      <c r="C149" s="209"/>
      <c r="D149" s="210"/>
      <c r="E149" s="211"/>
      <c r="F149" s="20"/>
      <c r="G149" s="20"/>
      <c r="H149" s="109"/>
      <c r="I149" s="110"/>
      <c r="J149" s="20"/>
      <c r="K149" s="20"/>
      <c r="L149" s="20"/>
      <c r="M149" s="93"/>
      <c r="O149" s="93"/>
      <c r="P149" s="211"/>
      <c r="Q149" s="57"/>
      <c r="S149" s="93"/>
      <c r="U149" s="57"/>
      <c r="W149" s="41"/>
      <c r="Y149" s="75"/>
      <c r="AA149" s="178"/>
    </row>
    <row r="150" spans="1:27" s="170" customFormat="1" ht="12.75">
      <c r="A150" s="206"/>
      <c r="B150" s="80"/>
      <c r="C150" s="169"/>
      <c r="D150" s="56"/>
      <c r="E150" s="75"/>
      <c r="F150" s="57"/>
      <c r="G150" s="57"/>
      <c r="H150" s="93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75"/>
      <c r="Y150" s="75"/>
      <c r="AA150" s="75"/>
    </row>
    <row r="151" spans="1:27" s="212" customFormat="1" ht="12.75">
      <c r="A151" s="207"/>
      <c r="B151" s="208"/>
      <c r="C151" s="209"/>
      <c r="D151" s="210"/>
      <c r="E151" s="211"/>
      <c r="F151" s="20"/>
      <c r="G151" s="20"/>
      <c r="H151" s="109"/>
      <c r="I151" s="110"/>
      <c r="J151" s="20"/>
      <c r="K151" s="20"/>
      <c r="L151" s="20"/>
      <c r="M151" s="93"/>
      <c r="O151" s="93"/>
      <c r="P151" s="211"/>
      <c r="Q151" s="57"/>
      <c r="S151" s="93"/>
      <c r="U151" s="57"/>
      <c r="W151" s="41"/>
      <c r="Y151" s="75"/>
      <c r="AA151" s="178"/>
    </row>
    <row r="152" spans="1:27" s="212" customFormat="1" ht="12.75">
      <c r="A152" s="207"/>
      <c r="B152" s="208"/>
      <c r="C152" s="209"/>
      <c r="D152" s="210"/>
      <c r="E152" s="211"/>
      <c r="F152" s="20"/>
      <c r="G152" s="20"/>
      <c r="H152" s="109"/>
      <c r="I152" s="110"/>
      <c r="J152" s="20"/>
      <c r="K152" s="20"/>
      <c r="L152" s="20"/>
      <c r="M152" s="93"/>
      <c r="O152" s="93"/>
      <c r="P152" s="211"/>
      <c r="Q152" s="57"/>
      <c r="S152" s="93"/>
      <c r="U152" s="57"/>
      <c r="W152" s="41"/>
      <c r="Y152" s="75"/>
      <c r="AA152" s="178"/>
    </row>
    <row r="153" spans="1:27" s="170" customFormat="1" ht="12.75">
      <c r="A153" s="206"/>
      <c r="B153" s="80"/>
      <c r="C153" s="169"/>
      <c r="D153" s="56"/>
      <c r="E153" s="75"/>
      <c r="F153" s="57"/>
      <c r="G153" s="57"/>
      <c r="H153" s="93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75"/>
      <c r="Y153" s="75"/>
      <c r="AA153" s="75"/>
    </row>
    <row r="154" spans="1:27" s="212" customFormat="1" ht="12.75">
      <c r="A154" s="207"/>
      <c r="B154" s="208"/>
      <c r="C154" s="209"/>
      <c r="D154" s="210"/>
      <c r="E154" s="211"/>
      <c r="F154" s="20"/>
      <c r="G154" s="20"/>
      <c r="H154" s="109"/>
      <c r="I154" s="110"/>
      <c r="J154" s="20"/>
      <c r="K154" s="20"/>
      <c r="L154" s="20"/>
      <c r="M154" s="93"/>
      <c r="O154" s="93"/>
      <c r="P154" s="211"/>
      <c r="Q154" s="57"/>
      <c r="S154" s="93"/>
      <c r="U154" s="57"/>
      <c r="W154" s="41"/>
      <c r="Y154" s="75"/>
      <c r="AA154" s="178"/>
    </row>
    <row r="155" spans="1:27" s="170" customFormat="1" ht="12.75">
      <c r="A155" s="206"/>
      <c r="B155" s="208"/>
      <c r="C155" s="209"/>
      <c r="D155" s="56"/>
      <c r="E155" s="75"/>
      <c r="F155" s="57"/>
      <c r="G155" s="57"/>
      <c r="H155" s="93"/>
      <c r="I155" s="57"/>
      <c r="J155" s="57"/>
      <c r="K155" s="57"/>
      <c r="L155" s="57"/>
      <c r="M155" s="93"/>
      <c r="N155" s="57"/>
      <c r="O155" s="93"/>
      <c r="P155" s="57"/>
      <c r="Q155" s="57"/>
      <c r="R155" s="57"/>
      <c r="S155" s="93"/>
      <c r="T155" s="57"/>
      <c r="U155" s="57"/>
      <c r="V155" s="57"/>
      <c r="W155" s="93"/>
      <c r="Y155" s="75"/>
      <c r="AA155" s="75"/>
    </row>
    <row r="156" spans="1:28" s="170" customFormat="1" ht="12.75">
      <c r="A156" s="206"/>
      <c r="B156" s="80"/>
      <c r="C156" s="169"/>
      <c r="D156" s="56"/>
      <c r="E156" s="75"/>
      <c r="F156" s="57"/>
      <c r="G156" s="57"/>
      <c r="H156" s="93"/>
      <c r="I156" s="57"/>
      <c r="J156" s="57"/>
      <c r="K156" s="57"/>
      <c r="L156" s="57"/>
      <c r="M156" s="93"/>
      <c r="O156" s="93"/>
      <c r="P156" s="57"/>
      <c r="Q156" s="57"/>
      <c r="R156" s="57"/>
      <c r="S156" s="93"/>
      <c r="T156" s="57"/>
      <c r="U156" s="57"/>
      <c r="V156" s="57"/>
      <c r="W156" s="93"/>
      <c r="X156" s="57"/>
      <c r="Y156" s="57"/>
      <c r="Z156" s="57"/>
      <c r="AA156" s="57"/>
      <c r="AB156" s="57"/>
    </row>
    <row r="157" spans="1:27" s="212" customFormat="1" ht="12.75">
      <c r="A157" s="207"/>
      <c r="B157" s="208"/>
      <c r="C157" s="209"/>
      <c r="D157" s="210"/>
      <c r="E157" s="211"/>
      <c r="F157" s="20"/>
      <c r="G157" s="20"/>
      <c r="H157" s="109"/>
      <c r="I157" s="110"/>
      <c r="J157" s="20"/>
      <c r="K157" s="20"/>
      <c r="L157" s="20"/>
      <c r="M157" s="93"/>
      <c r="O157" s="93"/>
      <c r="P157" s="211"/>
      <c r="Q157" s="57"/>
      <c r="S157" s="93"/>
      <c r="U157" s="57"/>
      <c r="W157" s="41"/>
      <c r="Y157" s="75"/>
      <c r="AA157" s="178"/>
    </row>
    <row r="158" spans="1:27" s="212" customFormat="1" ht="12.75">
      <c r="A158" s="207"/>
      <c r="B158" s="208"/>
      <c r="C158" s="209"/>
      <c r="D158" s="210"/>
      <c r="E158" s="211"/>
      <c r="F158" s="20"/>
      <c r="G158" s="20"/>
      <c r="H158" s="109"/>
      <c r="I158" s="110"/>
      <c r="J158" s="20"/>
      <c r="K158" s="20"/>
      <c r="L158" s="20"/>
      <c r="M158" s="93"/>
      <c r="O158" s="93"/>
      <c r="P158" s="211"/>
      <c r="Q158" s="57"/>
      <c r="S158" s="93"/>
      <c r="U158" s="57"/>
      <c r="W158" s="41"/>
      <c r="Y158" s="75"/>
      <c r="AA158" s="178"/>
    </row>
    <row r="159" spans="1:27" s="212" customFormat="1" ht="12.75">
      <c r="A159" s="207"/>
      <c r="B159" s="208"/>
      <c r="C159" s="209"/>
      <c r="D159" s="210"/>
      <c r="E159" s="211"/>
      <c r="F159" s="20"/>
      <c r="G159" s="20"/>
      <c r="H159" s="109"/>
      <c r="I159" s="110"/>
      <c r="J159" s="20"/>
      <c r="K159" s="20"/>
      <c r="L159" s="20"/>
      <c r="M159" s="93"/>
      <c r="O159" s="93"/>
      <c r="P159" s="211"/>
      <c r="Q159" s="57"/>
      <c r="S159" s="93"/>
      <c r="U159" s="57"/>
      <c r="W159" s="41"/>
      <c r="Y159" s="75"/>
      <c r="AA159" s="178"/>
    </row>
    <row r="160" spans="1:27" s="212" customFormat="1" ht="12.75">
      <c r="A160" s="207"/>
      <c r="B160" s="208"/>
      <c r="C160" s="209"/>
      <c r="D160" s="210"/>
      <c r="E160" s="211"/>
      <c r="F160" s="20"/>
      <c r="G160" s="20"/>
      <c r="H160" s="109"/>
      <c r="I160" s="110"/>
      <c r="J160" s="20"/>
      <c r="K160" s="20"/>
      <c r="L160" s="20"/>
      <c r="M160" s="93"/>
      <c r="O160" s="93"/>
      <c r="P160" s="211"/>
      <c r="Q160" s="57"/>
      <c r="S160" s="93"/>
      <c r="U160" s="57"/>
      <c r="W160" s="41"/>
      <c r="Y160" s="75"/>
      <c r="AA160" s="178"/>
    </row>
    <row r="161" spans="1:27" s="212" customFormat="1" ht="12.75">
      <c r="A161" s="207"/>
      <c r="B161" s="208"/>
      <c r="C161" s="209"/>
      <c r="D161" s="210"/>
      <c r="E161" s="211"/>
      <c r="F161" s="20"/>
      <c r="G161" s="20"/>
      <c r="H161" s="109"/>
      <c r="I161" s="110"/>
      <c r="J161" s="20"/>
      <c r="K161" s="20"/>
      <c r="L161" s="20"/>
      <c r="M161" s="93"/>
      <c r="O161" s="93"/>
      <c r="P161" s="211"/>
      <c r="Q161" s="57"/>
      <c r="S161" s="93"/>
      <c r="U161" s="57"/>
      <c r="W161" s="41"/>
      <c r="Y161" s="75"/>
      <c r="AA161" s="178"/>
    </row>
    <row r="162" spans="1:27" s="170" customFormat="1" ht="12.75">
      <c r="A162" s="206"/>
      <c r="B162" s="208"/>
      <c r="C162" s="209"/>
      <c r="D162" s="56"/>
      <c r="E162" s="75"/>
      <c r="F162" s="57"/>
      <c r="G162" s="57"/>
      <c r="H162" s="93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75"/>
      <c r="Y162" s="75"/>
      <c r="AA162" s="75"/>
    </row>
    <row r="163" spans="1:27" s="212" customFormat="1" ht="12.75">
      <c r="A163" s="207"/>
      <c r="B163" s="208"/>
      <c r="C163" s="209"/>
      <c r="D163" s="210"/>
      <c r="E163" s="211"/>
      <c r="F163" s="20"/>
      <c r="G163" s="20"/>
      <c r="H163" s="109"/>
      <c r="I163" s="110"/>
      <c r="J163" s="20"/>
      <c r="K163" s="20"/>
      <c r="L163" s="20"/>
      <c r="M163" s="93"/>
      <c r="O163" s="93"/>
      <c r="P163" s="211"/>
      <c r="Q163" s="57"/>
      <c r="S163" s="93"/>
      <c r="U163" s="57"/>
      <c r="W163" s="41"/>
      <c r="Y163" s="75"/>
      <c r="AA163" s="178"/>
    </row>
    <row r="164" spans="1:27" s="212" customFormat="1" ht="12.75">
      <c r="A164" s="207"/>
      <c r="B164" s="208"/>
      <c r="C164" s="209"/>
      <c r="D164" s="210"/>
      <c r="E164" s="211"/>
      <c r="F164" s="20"/>
      <c r="G164" s="20"/>
      <c r="H164" s="109"/>
      <c r="I164" s="110"/>
      <c r="J164" s="20"/>
      <c r="K164" s="20"/>
      <c r="L164" s="20"/>
      <c r="M164" s="93"/>
      <c r="O164" s="93"/>
      <c r="P164" s="211"/>
      <c r="Q164" s="57"/>
      <c r="S164" s="93"/>
      <c r="U164" s="57"/>
      <c r="W164" s="41"/>
      <c r="Y164" s="75"/>
      <c r="AA164" s="178"/>
    </row>
    <row r="165" spans="1:27" s="170" customFormat="1" ht="12.75">
      <c r="A165" s="206"/>
      <c r="B165" s="80"/>
      <c r="C165" s="169"/>
      <c r="D165" s="56"/>
      <c r="E165" s="75"/>
      <c r="F165" s="57"/>
      <c r="G165" s="57"/>
      <c r="H165" s="93"/>
      <c r="I165" s="57"/>
      <c r="J165" s="57"/>
      <c r="K165" s="57"/>
      <c r="L165" s="57"/>
      <c r="M165" s="93"/>
      <c r="N165" s="57"/>
      <c r="O165" s="93"/>
      <c r="P165" s="57"/>
      <c r="Q165" s="57"/>
      <c r="S165" s="93"/>
      <c r="U165" s="57"/>
      <c r="W165" s="93"/>
      <c r="Y165" s="75"/>
      <c r="AA165" s="75"/>
    </row>
    <row r="166" spans="1:27" s="212" customFormat="1" ht="12.75">
      <c r="A166" s="207"/>
      <c r="B166" s="208"/>
      <c r="C166" s="209"/>
      <c r="D166" s="210"/>
      <c r="E166" s="211"/>
      <c r="F166" s="20"/>
      <c r="G166" s="20"/>
      <c r="H166" s="109"/>
      <c r="I166" s="110"/>
      <c r="J166" s="20"/>
      <c r="K166" s="20"/>
      <c r="L166" s="20"/>
      <c r="M166" s="93"/>
      <c r="O166" s="93"/>
      <c r="P166" s="211"/>
      <c r="Q166" s="57"/>
      <c r="S166" s="93"/>
      <c r="U166" s="57"/>
      <c r="W166" s="41"/>
      <c r="Y166" s="75"/>
      <c r="AA166" s="178"/>
    </row>
    <row r="167" spans="1:27" s="212" customFormat="1" ht="12.75">
      <c r="A167" s="207"/>
      <c r="B167" s="208"/>
      <c r="C167" s="209"/>
      <c r="D167" s="210"/>
      <c r="E167" s="211"/>
      <c r="F167" s="20"/>
      <c r="G167" s="20"/>
      <c r="H167" s="109"/>
      <c r="I167" s="110"/>
      <c r="J167" s="20"/>
      <c r="K167" s="20"/>
      <c r="L167" s="20"/>
      <c r="M167" s="93"/>
      <c r="O167" s="93"/>
      <c r="P167" s="211"/>
      <c r="Q167" s="57"/>
      <c r="S167" s="93"/>
      <c r="U167" s="57"/>
      <c r="W167" s="41"/>
      <c r="Y167" s="75"/>
      <c r="AA167" s="178"/>
    </row>
    <row r="168" spans="1:27" s="212" customFormat="1" ht="12.75">
      <c r="A168" s="207"/>
      <c r="B168" s="208"/>
      <c r="C168" s="209"/>
      <c r="D168" s="210"/>
      <c r="E168" s="211"/>
      <c r="F168" s="20"/>
      <c r="G168" s="20"/>
      <c r="H168" s="109"/>
      <c r="I168" s="110"/>
      <c r="J168" s="20"/>
      <c r="K168" s="20"/>
      <c r="L168" s="20"/>
      <c r="M168" s="93"/>
      <c r="O168" s="93"/>
      <c r="P168" s="211"/>
      <c r="Q168" s="57"/>
      <c r="S168" s="93"/>
      <c r="U168" s="57"/>
      <c r="W168" s="41"/>
      <c r="Y168" s="75"/>
      <c r="AA168" s="178"/>
    </row>
    <row r="169" spans="1:27" s="212" customFormat="1" ht="12.75">
      <c r="A169" s="207"/>
      <c r="B169" s="208"/>
      <c r="C169" s="209"/>
      <c r="D169" s="210"/>
      <c r="E169" s="211"/>
      <c r="F169" s="20"/>
      <c r="G169" s="20"/>
      <c r="H169" s="109"/>
      <c r="I169" s="110"/>
      <c r="J169" s="20"/>
      <c r="K169" s="20"/>
      <c r="L169" s="20"/>
      <c r="M169" s="93"/>
      <c r="O169" s="93"/>
      <c r="P169" s="211"/>
      <c r="Q169" s="57"/>
      <c r="S169" s="93"/>
      <c r="U169" s="57"/>
      <c r="W169" s="41"/>
      <c r="Y169" s="75"/>
      <c r="AA169" s="178"/>
    </row>
    <row r="170" spans="1:27" s="212" customFormat="1" ht="12.75">
      <c r="A170" s="207"/>
      <c r="B170" s="208"/>
      <c r="C170" s="209"/>
      <c r="D170" s="210"/>
      <c r="E170" s="211"/>
      <c r="F170" s="20"/>
      <c r="G170" s="20"/>
      <c r="H170" s="109"/>
      <c r="I170" s="110"/>
      <c r="J170" s="20"/>
      <c r="K170" s="20"/>
      <c r="L170" s="20"/>
      <c r="M170" s="93"/>
      <c r="O170" s="93"/>
      <c r="P170" s="211"/>
      <c r="Q170" s="57"/>
      <c r="S170" s="93"/>
      <c r="U170" s="57"/>
      <c r="W170" s="41"/>
      <c r="Y170" s="75"/>
      <c r="AA170" s="178"/>
    </row>
    <row r="171" spans="1:27" s="170" customFormat="1" ht="12.75">
      <c r="A171" s="206"/>
      <c r="B171" s="80"/>
      <c r="C171" s="169"/>
      <c r="D171" s="56"/>
      <c r="E171" s="75"/>
      <c r="F171" s="57"/>
      <c r="G171" s="57"/>
      <c r="H171" s="93"/>
      <c r="I171" s="57"/>
      <c r="J171" s="57"/>
      <c r="K171" s="57"/>
      <c r="L171" s="57"/>
      <c r="M171" s="93"/>
      <c r="O171" s="93"/>
      <c r="Q171" s="57"/>
      <c r="S171" s="93"/>
      <c r="U171" s="57"/>
      <c r="W171" s="213"/>
      <c r="Y171" s="75"/>
      <c r="AA171" s="75"/>
    </row>
    <row r="172" spans="1:27" s="170" customFormat="1" ht="12.75">
      <c r="A172" s="206"/>
      <c r="B172" s="80"/>
      <c r="C172" s="169"/>
      <c r="D172" s="56"/>
      <c r="E172" s="75"/>
      <c r="F172" s="57"/>
      <c r="G172" s="57"/>
      <c r="H172" s="93"/>
      <c r="I172" s="57"/>
      <c r="J172" s="57"/>
      <c r="K172" s="57"/>
      <c r="L172" s="57"/>
      <c r="M172" s="93"/>
      <c r="N172" s="57"/>
      <c r="O172" s="93"/>
      <c r="P172" s="57"/>
      <c r="Q172" s="57"/>
      <c r="R172" s="57"/>
      <c r="S172" s="93"/>
      <c r="U172" s="57"/>
      <c r="W172" s="93"/>
      <c r="Y172" s="75"/>
      <c r="AA172" s="75"/>
    </row>
    <row r="173" spans="1:27" s="212" customFormat="1" ht="12.75">
      <c r="A173" s="207"/>
      <c r="B173" s="208"/>
      <c r="C173" s="209"/>
      <c r="D173" s="210"/>
      <c r="E173" s="211"/>
      <c r="F173" s="20"/>
      <c r="G173" s="20"/>
      <c r="H173" s="109"/>
      <c r="I173" s="110"/>
      <c r="J173" s="20"/>
      <c r="K173" s="20"/>
      <c r="L173" s="20"/>
      <c r="M173" s="93"/>
      <c r="O173" s="93"/>
      <c r="P173" s="211"/>
      <c r="Q173" s="57"/>
      <c r="S173" s="93"/>
      <c r="U173" s="57"/>
      <c r="W173" s="41"/>
      <c r="Y173" s="75"/>
      <c r="AA173" s="178"/>
    </row>
    <row r="174" spans="1:27" s="212" customFormat="1" ht="12.75">
      <c r="A174" s="207"/>
      <c r="B174" s="208"/>
      <c r="C174" s="209"/>
      <c r="D174" s="210"/>
      <c r="E174" s="211"/>
      <c r="F174" s="20"/>
      <c r="G174" s="20"/>
      <c r="H174" s="109"/>
      <c r="I174" s="110"/>
      <c r="J174" s="20"/>
      <c r="K174" s="20"/>
      <c r="L174" s="20"/>
      <c r="M174" s="93"/>
      <c r="O174" s="93"/>
      <c r="P174" s="211"/>
      <c r="Q174" s="57"/>
      <c r="S174" s="93"/>
      <c r="U174" s="57"/>
      <c r="W174" s="41"/>
      <c r="Y174" s="75"/>
      <c r="AA174" s="178"/>
    </row>
    <row r="175" spans="1:27" s="170" customFormat="1" ht="12.75">
      <c r="A175" s="206"/>
      <c r="B175" s="80"/>
      <c r="C175" s="169"/>
      <c r="D175" s="56"/>
      <c r="E175" s="75"/>
      <c r="F175" s="57"/>
      <c r="G175" s="57"/>
      <c r="H175" s="93"/>
      <c r="I175" s="57"/>
      <c r="J175" s="57"/>
      <c r="K175" s="57"/>
      <c r="L175" s="57"/>
      <c r="M175" s="93"/>
      <c r="N175" s="57"/>
      <c r="O175" s="93"/>
      <c r="P175" s="75"/>
      <c r="Q175" s="57"/>
      <c r="S175" s="93"/>
      <c r="U175" s="57"/>
      <c r="W175" s="93"/>
      <c r="Y175" s="75"/>
      <c r="AA175" s="75"/>
    </row>
    <row r="176" spans="1:27" s="212" customFormat="1" ht="12.75">
      <c r="A176" s="207"/>
      <c r="B176" s="208"/>
      <c r="C176" s="209"/>
      <c r="D176" s="210"/>
      <c r="E176" s="211"/>
      <c r="F176" s="20"/>
      <c r="G176" s="20"/>
      <c r="H176" s="109"/>
      <c r="I176" s="110"/>
      <c r="J176" s="20"/>
      <c r="K176" s="20"/>
      <c r="L176" s="20"/>
      <c r="M176" s="93"/>
      <c r="O176" s="93"/>
      <c r="P176" s="211"/>
      <c r="Q176" s="57"/>
      <c r="S176" s="93"/>
      <c r="U176" s="57"/>
      <c r="W176" s="41"/>
      <c r="Y176" s="75"/>
      <c r="AA176" s="178"/>
    </row>
    <row r="177" spans="1:27" s="212" customFormat="1" ht="12.75">
      <c r="A177" s="207"/>
      <c r="B177" s="208"/>
      <c r="C177" s="209"/>
      <c r="D177" s="210"/>
      <c r="E177" s="211"/>
      <c r="F177" s="20"/>
      <c r="G177" s="20"/>
      <c r="H177" s="109"/>
      <c r="I177" s="110"/>
      <c r="J177" s="20"/>
      <c r="K177" s="20"/>
      <c r="L177" s="20"/>
      <c r="M177" s="93"/>
      <c r="O177" s="93"/>
      <c r="P177" s="211"/>
      <c r="Q177" s="57"/>
      <c r="S177" s="93"/>
      <c r="U177" s="57"/>
      <c r="W177" s="41"/>
      <c r="Y177" s="75"/>
      <c r="AA177" s="178"/>
    </row>
    <row r="178" spans="1:27" s="212" customFormat="1" ht="12.75">
      <c r="A178" s="207"/>
      <c r="B178" s="208"/>
      <c r="C178" s="209"/>
      <c r="D178" s="210"/>
      <c r="E178" s="211"/>
      <c r="F178" s="20"/>
      <c r="G178" s="20"/>
      <c r="H178" s="109"/>
      <c r="I178" s="110"/>
      <c r="J178" s="20"/>
      <c r="K178" s="20"/>
      <c r="L178" s="20"/>
      <c r="M178" s="93"/>
      <c r="O178" s="93"/>
      <c r="P178" s="211"/>
      <c r="Q178" s="57"/>
      <c r="S178" s="93"/>
      <c r="U178" s="57"/>
      <c r="W178" s="41"/>
      <c r="Y178" s="75"/>
      <c r="AA178" s="178"/>
    </row>
    <row r="179" spans="1:27" s="170" customFormat="1" ht="12.75">
      <c r="A179" s="206"/>
      <c r="C179" s="155"/>
      <c r="D179" s="56"/>
      <c r="E179" s="75"/>
      <c r="F179" s="57"/>
      <c r="G179" s="57"/>
      <c r="H179" s="93"/>
      <c r="I179" s="57"/>
      <c r="J179" s="57"/>
      <c r="K179" s="57"/>
      <c r="L179" s="57"/>
      <c r="M179" s="93"/>
      <c r="N179" s="57"/>
      <c r="O179" s="93"/>
      <c r="P179" s="57"/>
      <c r="Q179" s="57"/>
      <c r="S179" s="93"/>
      <c r="U179" s="57"/>
      <c r="W179" s="93"/>
      <c r="Y179" s="75"/>
      <c r="AA179" s="75"/>
    </row>
    <row r="180" spans="1:27" s="212" customFormat="1" ht="12.75">
      <c r="A180" s="207"/>
      <c r="B180" s="208"/>
      <c r="C180" s="209"/>
      <c r="D180" s="210"/>
      <c r="E180" s="211"/>
      <c r="F180" s="20"/>
      <c r="G180" s="20"/>
      <c r="H180" s="109"/>
      <c r="I180" s="110"/>
      <c r="J180" s="20"/>
      <c r="K180" s="20"/>
      <c r="L180" s="20"/>
      <c r="M180" s="93"/>
      <c r="O180" s="93"/>
      <c r="P180" s="211"/>
      <c r="Q180" s="57"/>
      <c r="S180" s="93"/>
      <c r="U180" s="57"/>
      <c r="W180" s="41"/>
      <c r="Y180" s="75"/>
      <c r="AA180" s="178"/>
    </row>
    <row r="181" spans="1:27" s="170" customFormat="1" ht="12.75">
      <c r="A181" s="206"/>
      <c r="C181" s="155"/>
      <c r="D181" s="56"/>
      <c r="E181" s="75"/>
      <c r="F181" s="75"/>
      <c r="G181" s="145"/>
      <c r="H181" s="93"/>
      <c r="I181" s="57"/>
      <c r="J181" s="145"/>
      <c r="K181" s="155"/>
      <c r="L181" s="93"/>
      <c r="M181" s="156"/>
      <c r="N181" s="145"/>
      <c r="O181" s="93"/>
      <c r="P181" s="156"/>
      <c r="Q181" s="155"/>
      <c r="R181" s="75"/>
      <c r="S181" s="93"/>
      <c r="U181" s="57"/>
      <c r="W181" s="93"/>
      <c r="Y181" s="75"/>
      <c r="AA181" s="75"/>
    </row>
    <row r="182" spans="1:27" s="212" customFormat="1" ht="12.75">
      <c r="A182" s="207"/>
      <c r="B182" s="208"/>
      <c r="C182" s="209"/>
      <c r="D182" s="210"/>
      <c r="E182" s="211"/>
      <c r="F182" s="20"/>
      <c r="G182" s="20"/>
      <c r="H182" s="109"/>
      <c r="I182" s="110"/>
      <c r="J182" s="20"/>
      <c r="K182" s="20"/>
      <c r="L182" s="20"/>
      <c r="M182" s="93"/>
      <c r="O182" s="93"/>
      <c r="P182" s="211"/>
      <c r="Q182" s="57"/>
      <c r="S182" s="93"/>
      <c r="U182" s="57"/>
      <c r="W182" s="41"/>
      <c r="Y182" s="75"/>
      <c r="AA182" s="178"/>
    </row>
    <row r="183" spans="1:27" s="171" customFormat="1" ht="12.75">
      <c r="A183" s="206"/>
      <c r="B183" s="208"/>
      <c r="C183" s="209"/>
      <c r="D183" s="56"/>
      <c r="E183" s="75"/>
      <c r="F183" s="57"/>
      <c r="G183" s="57"/>
      <c r="H183" s="93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75"/>
      <c r="Z183" s="75"/>
      <c r="AA183" s="75"/>
    </row>
    <row r="184" spans="1:27" s="212" customFormat="1" ht="12.75">
      <c r="A184" s="207"/>
      <c r="B184" s="208"/>
      <c r="C184" s="209"/>
      <c r="D184" s="210"/>
      <c r="E184" s="211"/>
      <c r="F184" s="20"/>
      <c r="G184" s="20"/>
      <c r="H184" s="109"/>
      <c r="I184" s="110"/>
      <c r="J184" s="20"/>
      <c r="K184" s="20"/>
      <c r="L184" s="20"/>
      <c r="M184" s="93"/>
      <c r="O184" s="93"/>
      <c r="P184" s="211"/>
      <c r="Q184" s="57"/>
      <c r="S184" s="93"/>
      <c r="U184" s="57"/>
      <c r="W184" s="41"/>
      <c r="Y184" s="75"/>
      <c r="AA184" s="178"/>
    </row>
    <row r="185" spans="1:27" s="212" customFormat="1" ht="12.75">
      <c r="A185" s="207"/>
      <c r="B185" s="208"/>
      <c r="C185" s="209"/>
      <c r="D185" s="210"/>
      <c r="E185" s="211"/>
      <c r="F185" s="20"/>
      <c r="G185" s="20"/>
      <c r="H185" s="109"/>
      <c r="I185" s="110"/>
      <c r="J185" s="20"/>
      <c r="K185" s="20"/>
      <c r="L185" s="20"/>
      <c r="M185" s="93"/>
      <c r="O185" s="93"/>
      <c r="P185" s="211"/>
      <c r="Q185" s="57"/>
      <c r="S185" s="93"/>
      <c r="U185" s="57"/>
      <c r="W185" s="41"/>
      <c r="Y185" s="75"/>
      <c r="AA185" s="178"/>
    </row>
    <row r="186" spans="1:27" s="212" customFormat="1" ht="12.75">
      <c r="A186" s="207"/>
      <c r="B186" s="208"/>
      <c r="C186" s="209"/>
      <c r="D186" s="210"/>
      <c r="E186" s="211"/>
      <c r="F186" s="20"/>
      <c r="G186" s="20"/>
      <c r="H186" s="109"/>
      <c r="I186" s="110"/>
      <c r="J186" s="20"/>
      <c r="K186" s="20"/>
      <c r="L186" s="20"/>
      <c r="M186" s="93"/>
      <c r="O186" s="93"/>
      <c r="P186" s="211"/>
      <c r="Q186" s="57"/>
      <c r="S186" s="93"/>
      <c r="U186" s="57"/>
      <c r="W186" s="41"/>
      <c r="Y186" s="75"/>
      <c r="AA186" s="178"/>
    </row>
    <row r="187" spans="1:27" s="212" customFormat="1" ht="12.75">
      <c r="A187" s="207"/>
      <c r="B187" s="208"/>
      <c r="C187" s="209"/>
      <c r="D187" s="210"/>
      <c r="E187" s="211"/>
      <c r="F187" s="20"/>
      <c r="G187" s="20"/>
      <c r="H187" s="109"/>
      <c r="I187" s="110"/>
      <c r="J187" s="20"/>
      <c r="K187" s="20"/>
      <c r="L187" s="20"/>
      <c r="M187" s="93"/>
      <c r="O187" s="93"/>
      <c r="P187" s="211"/>
      <c r="Q187" s="57"/>
      <c r="S187" s="93"/>
      <c r="U187" s="57"/>
      <c r="W187" s="41"/>
      <c r="Y187" s="75"/>
      <c r="AA187" s="178"/>
    </row>
    <row r="188" spans="1:27" s="212" customFormat="1" ht="12.75">
      <c r="A188" s="207"/>
      <c r="B188" s="208"/>
      <c r="C188" s="209"/>
      <c r="D188" s="210"/>
      <c r="E188" s="211"/>
      <c r="F188" s="20"/>
      <c r="G188" s="20"/>
      <c r="H188" s="109"/>
      <c r="I188" s="110"/>
      <c r="J188" s="20"/>
      <c r="K188" s="20"/>
      <c r="L188" s="20"/>
      <c r="M188" s="93"/>
      <c r="O188" s="93"/>
      <c r="P188" s="211"/>
      <c r="Q188" s="57"/>
      <c r="S188" s="93"/>
      <c r="U188" s="57"/>
      <c r="W188" s="41"/>
      <c r="Y188" s="75"/>
      <c r="AA188" s="178"/>
    </row>
    <row r="189" spans="1:27" s="212" customFormat="1" ht="12.75">
      <c r="A189" s="207"/>
      <c r="B189" s="208"/>
      <c r="C189" s="209"/>
      <c r="D189" s="210"/>
      <c r="E189" s="211"/>
      <c r="F189" s="20"/>
      <c r="G189" s="20"/>
      <c r="H189" s="109"/>
      <c r="I189" s="110"/>
      <c r="J189" s="20"/>
      <c r="K189" s="20"/>
      <c r="L189" s="20"/>
      <c r="M189" s="93"/>
      <c r="O189" s="93"/>
      <c r="P189" s="211"/>
      <c r="Q189" s="57"/>
      <c r="S189" s="93"/>
      <c r="U189" s="57"/>
      <c r="W189" s="41"/>
      <c r="Y189" s="75"/>
      <c r="AA189" s="178"/>
    </row>
    <row r="190" spans="1:27" s="212" customFormat="1" ht="12.75">
      <c r="A190" s="207"/>
      <c r="B190" s="208"/>
      <c r="C190" s="209"/>
      <c r="D190" s="210"/>
      <c r="E190" s="211"/>
      <c r="F190" s="20"/>
      <c r="G190" s="20"/>
      <c r="H190" s="109"/>
      <c r="I190" s="110"/>
      <c r="J190" s="20"/>
      <c r="K190" s="20"/>
      <c r="L190" s="20"/>
      <c r="M190" s="93"/>
      <c r="O190" s="93"/>
      <c r="P190" s="211"/>
      <c r="Q190" s="57"/>
      <c r="S190" s="93"/>
      <c r="U190" s="57"/>
      <c r="W190" s="41"/>
      <c r="Y190" s="75"/>
      <c r="AA190" s="178"/>
    </row>
    <row r="191" spans="1:27" s="212" customFormat="1" ht="12.75">
      <c r="A191" s="207"/>
      <c r="B191" s="208"/>
      <c r="C191" s="209"/>
      <c r="D191" s="210"/>
      <c r="E191" s="211"/>
      <c r="F191" s="20"/>
      <c r="G191" s="20"/>
      <c r="H191" s="109"/>
      <c r="I191" s="110"/>
      <c r="J191" s="20"/>
      <c r="K191" s="20"/>
      <c r="L191" s="20"/>
      <c r="M191" s="93"/>
      <c r="O191" s="93"/>
      <c r="P191" s="211"/>
      <c r="Q191" s="57"/>
      <c r="S191" s="93"/>
      <c r="U191" s="57"/>
      <c r="W191" s="41"/>
      <c r="Y191" s="75"/>
      <c r="AA191" s="178"/>
    </row>
    <row r="192" spans="1:27" s="212" customFormat="1" ht="12.75">
      <c r="A192" s="207"/>
      <c r="B192" s="208"/>
      <c r="C192" s="209"/>
      <c r="D192" s="210"/>
      <c r="E192" s="211"/>
      <c r="F192" s="20"/>
      <c r="G192" s="20"/>
      <c r="H192" s="109"/>
      <c r="I192" s="110"/>
      <c r="J192" s="20"/>
      <c r="K192" s="20"/>
      <c r="L192" s="20"/>
      <c r="M192" s="93"/>
      <c r="O192" s="93"/>
      <c r="P192" s="211"/>
      <c r="Q192" s="57"/>
      <c r="S192" s="93"/>
      <c r="U192" s="57"/>
      <c r="W192" s="41"/>
      <c r="Y192" s="75"/>
      <c r="AA192" s="178"/>
    </row>
    <row r="193" spans="1:27" s="212" customFormat="1" ht="12.75">
      <c r="A193" s="207"/>
      <c r="B193" s="208"/>
      <c r="C193" s="209"/>
      <c r="D193" s="210"/>
      <c r="E193" s="211"/>
      <c r="F193" s="20"/>
      <c r="G193" s="20"/>
      <c r="H193" s="109"/>
      <c r="I193" s="110"/>
      <c r="J193" s="20"/>
      <c r="K193" s="20"/>
      <c r="L193" s="20"/>
      <c r="M193" s="93"/>
      <c r="O193" s="93"/>
      <c r="P193" s="211"/>
      <c r="Q193" s="57"/>
      <c r="S193" s="93"/>
      <c r="U193" s="57"/>
      <c r="W193" s="41"/>
      <c r="Y193" s="75"/>
      <c r="AA193" s="178"/>
    </row>
    <row r="194" spans="1:27" s="212" customFormat="1" ht="12.75">
      <c r="A194" s="207"/>
      <c r="B194" s="208"/>
      <c r="C194" s="209"/>
      <c r="D194" s="210"/>
      <c r="E194" s="211"/>
      <c r="F194" s="20"/>
      <c r="G194" s="20"/>
      <c r="H194" s="109"/>
      <c r="I194" s="110"/>
      <c r="J194" s="20"/>
      <c r="K194" s="20"/>
      <c r="L194" s="20"/>
      <c r="M194" s="93"/>
      <c r="O194" s="93"/>
      <c r="P194" s="211"/>
      <c r="Q194" s="57"/>
      <c r="S194" s="93"/>
      <c r="U194" s="57"/>
      <c r="W194" s="41"/>
      <c r="Y194" s="75"/>
      <c r="AA194" s="178"/>
    </row>
    <row r="195" spans="1:27" s="212" customFormat="1" ht="12.75">
      <c r="A195" s="207"/>
      <c r="B195" s="208"/>
      <c r="C195" s="209"/>
      <c r="D195" s="210"/>
      <c r="E195" s="211"/>
      <c r="F195" s="20"/>
      <c r="G195" s="20"/>
      <c r="H195" s="109"/>
      <c r="I195" s="110"/>
      <c r="J195" s="20"/>
      <c r="K195" s="20"/>
      <c r="L195" s="20"/>
      <c r="M195" s="93"/>
      <c r="O195" s="93"/>
      <c r="P195" s="211"/>
      <c r="Q195" s="57"/>
      <c r="S195" s="93"/>
      <c r="U195" s="57"/>
      <c r="W195" s="41"/>
      <c r="Y195" s="75"/>
      <c r="AA195" s="178"/>
    </row>
    <row r="196" spans="1:27" s="212" customFormat="1" ht="12.75">
      <c r="A196" s="207"/>
      <c r="B196" s="80"/>
      <c r="C196" s="169"/>
      <c r="D196" s="210"/>
      <c r="E196" s="211"/>
      <c r="F196" s="20"/>
      <c r="G196" s="20"/>
      <c r="H196" s="109"/>
      <c r="I196" s="110"/>
      <c r="J196" s="20"/>
      <c r="K196" s="20"/>
      <c r="L196" s="20"/>
      <c r="M196" s="93"/>
      <c r="O196" s="93"/>
      <c r="P196" s="211"/>
      <c r="Q196" s="57"/>
      <c r="S196" s="93"/>
      <c r="U196" s="57"/>
      <c r="W196" s="41"/>
      <c r="Y196" s="75"/>
      <c r="AA196" s="178"/>
    </row>
    <row r="197" spans="1:27" s="212" customFormat="1" ht="12.75">
      <c r="A197" s="207"/>
      <c r="B197" s="208"/>
      <c r="C197" s="209"/>
      <c r="D197" s="210"/>
      <c r="E197" s="211"/>
      <c r="F197" s="20"/>
      <c r="G197" s="20"/>
      <c r="H197" s="109"/>
      <c r="I197" s="110"/>
      <c r="J197" s="20"/>
      <c r="K197" s="20"/>
      <c r="L197" s="20"/>
      <c r="M197" s="93"/>
      <c r="O197" s="93"/>
      <c r="P197" s="211"/>
      <c r="Q197" s="57"/>
      <c r="S197" s="93"/>
      <c r="U197" s="57"/>
      <c r="W197" s="41"/>
      <c r="Y197" s="75"/>
      <c r="AA197" s="178"/>
    </row>
    <row r="198" spans="1:27" s="212" customFormat="1" ht="12.75">
      <c r="A198" s="207"/>
      <c r="B198" s="80"/>
      <c r="C198" s="169"/>
      <c r="D198" s="210"/>
      <c r="E198" s="211"/>
      <c r="F198" s="20"/>
      <c r="G198" s="20"/>
      <c r="H198" s="109"/>
      <c r="I198" s="110"/>
      <c r="J198" s="20"/>
      <c r="K198" s="20"/>
      <c r="L198" s="20"/>
      <c r="M198" s="93"/>
      <c r="O198" s="93"/>
      <c r="P198" s="211"/>
      <c r="Q198" s="57"/>
      <c r="S198" s="93"/>
      <c r="U198" s="57"/>
      <c r="W198" s="41"/>
      <c r="Y198" s="75"/>
      <c r="AA198" s="178"/>
    </row>
    <row r="199" spans="1:27" s="212" customFormat="1" ht="12.75">
      <c r="A199" s="207"/>
      <c r="B199" s="208"/>
      <c r="C199" s="209"/>
      <c r="D199" s="210"/>
      <c r="E199" s="211"/>
      <c r="F199" s="20"/>
      <c r="G199" s="20"/>
      <c r="H199" s="109"/>
      <c r="I199" s="110"/>
      <c r="J199" s="20"/>
      <c r="K199" s="20"/>
      <c r="L199" s="20"/>
      <c r="M199" s="93"/>
      <c r="O199" s="93"/>
      <c r="P199" s="211"/>
      <c r="Q199" s="57"/>
      <c r="S199" s="93"/>
      <c r="U199" s="57"/>
      <c r="W199" s="41"/>
      <c r="Y199" s="75"/>
      <c r="AA199" s="178"/>
    </row>
    <row r="200" spans="1:27" s="212" customFormat="1" ht="12.75">
      <c r="A200" s="207"/>
      <c r="B200" s="208"/>
      <c r="C200" s="209"/>
      <c r="D200" s="210"/>
      <c r="E200" s="211"/>
      <c r="F200" s="20"/>
      <c r="G200" s="20"/>
      <c r="H200" s="109"/>
      <c r="I200" s="110"/>
      <c r="J200" s="20"/>
      <c r="K200" s="20"/>
      <c r="L200" s="20"/>
      <c r="M200" s="93"/>
      <c r="O200" s="93"/>
      <c r="P200" s="211"/>
      <c r="Q200" s="57"/>
      <c r="S200" s="93"/>
      <c r="U200" s="57"/>
      <c r="W200" s="41"/>
      <c r="Y200" s="75"/>
      <c r="AA200" s="178"/>
    </row>
    <row r="201" spans="1:27" s="212" customFormat="1" ht="12.75">
      <c r="A201" s="207"/>
      <c r="B201" s="208"/>
      <c r="C201" s="209"/>
      <c r="D201" s="210"/>
      <c r="E201" s="211"/>
      <c r="F201" s="20"/>
      <c r="G201" s="20"/>
      <c r="H201" s="109"/>
      <c r="I201" s="110"/>
      <c r="J201" s="20"/>
      <c r="K201" s="20"/>
      <c r="L201" s="20"/>
      <c r="M201" s="93"/>
      <c r="O201" s="93"/>
      <c r="P201" s="211"/>
      <c r="Q201" s="57"/>
      <c r="S201" s="93"/>
      <c r="U201" s="57"/>
      <c r="W201" s="41"/>
      <c r="Y201" s="75"/>
      <c r="AA201" s="178"/>
    </row>
    <row r="202" spans="1:27" s="212" customFormat="1" ht="12.75">
      <c r="A202" s="207"/>
      <c r="B202" s="208"/>
      <c r="C202" s="209"/>
      <c r="D202" s="210"/>
      <c r="E202" s="211"/>
      <c r="F202" s="20"/>
      <c r="G202" s="20"/>
      <c r="H202" s="109"/>
      <c r="I202" s="110"/>
      <c r="J202" s="20"/>
      <c r="K202" s="20"/>
      <c r="L202" s="20"/>
      <c r="M202" s="93"/>
      <c r="O202" s="93"/>
      <c r="P202" s="211"/>
      <c r="Q202" s="57"/>
      <c r="S202" s="93"/>
      <c r="U202" s="57"/>
      <c r="W202" s="41"/>
      <c r="Y202" s="75"/>
      <c r="AA202" s="178"/>
    </row>
    <row r="203" spans="1:27" s="212" customFormat="1" ht="12.75">
      <c r="A203" s="207"/>
      <c r="B203" s="208"/>
      <c r="C203" s="209"/>
      <c r="D203" s="210"/>
      <c r="E203" s="211"/>
      <c r="F203" s="20"/>
      <c r="G203" s="20"/>
      <c r="H203" s="109"/>
      <c r="I203" s="110"/>
      <c r="J203" s="20"/>
      <c r="K203" s="20"/>
      <c r="L203" s="20"/>
      <c r="M203" s="93"/>
      <c r="O203" s="93"/>
      <c r="P203" s="211"/>
      <c r="Q203" s="57"/>
      <c r="S203" s="93"/>
      <c r="U203" s="57"/>
      <c r="W203" s="41"/>
      <c r="Y203" s="75"/>
      <c r="AA203" s="178"/>
    </row>
    <row r="204" spans="1:27" s="212" customFormat="1" ht="12.75">
      <c r="A204" s="207"/>
      <c r="B204" s="208"/>
      <c r="C204" s="209"/>
      <c r="D204" s="210"/>
      <c r="E204" s="211"/>
      <c r="F204" s="20"/>
      <c r="G204" s="20"/>
      <c r="H204" s="109"/>
      <c r="I204" s="110"/>
      <c r="J204" s="20"/>
      <c r="K204" s="20"/>
      <c r="L204" s="20"/>
      <c r="M204" s="93"/>
      <c r="O204" s="93"/>
      <c r="P204" s="211"/>
      <c r="Q204" s="57"/>
      <c r="S204" s="93"/>
      <c r="U204" s="57"/>
      <c r="W204" s="41"/>
      <c r="Y204" s="75"/>
      <c r="AA204" s="178"/>
    </row>
    <row r="205" spans="1:27" s="212" customFormat="1" ht="12.75">
      <c r="A205" s="207"/>
      <c r="B205" s="208"/>
      <c r="C205" s="209"/>
      <c r="D205" s="210"/>
      <c r="E205" s="211"/>
      <c r="F205" s="20"/>
      <c r="G205" s="20"/>
      <c r="H205" s="109"/>
      <c r="I205" s="110"/>
      <c r="J205" s="20"/>
      <c r="K205" s="20"/>
      <c r="L205" s="20"/>
      <c r="M205" s="93"/>
      <c r="O205" s="93"/>
      <c r="P205" s="211"/>
      <c r="Q205" s="57"/>
      <c r="S205" s="93"/>
      <c r="U205" s="57"/>
      <c r="W205" s="41"/>
      <c r="Y205" s="75"/>
      <c r="AA205" s="178"/>
    </row>
    <row r="206" spans="1:27" s="212" customFormat="1" ht="12.75">
      <c r="A206" s="207"/>
      <c r="B206" s="208"/>
      <c r="C206" s="209"/>
      <c r="D206" s="210"/>
      <c r="E206" s="211"/>
      <c r="F206" s="20"/>
      <c r="G206" s="20"/>
      <c r="H206" s="109"/>
      <c r="I206" s="110"/>
      <c r="J206" s="20"/>
      <c r="K206" s="20"/>
      <c r="L206" s="20"/>
      <c r="M206" s="93"/>
      <c r="O206" s="93"/>
      <c r="P206" s="211"/>
      <c r="Q206" s="57"/>
      <c r="S206" s="93"/>
      <c r="U206" s="57"/>
      <c r="W206" s="41"/>
      <c r="Y206" s="75"/>
      <c r="AA206" s="178"/>
    </row>
    <row r="207" spans="1:27" s="212" customFormat="1" ht="12.75">
      <c r="A207" s="207"/>
      <c r="B207" s="208"/>
      <c r="C207" s="209"/>
      <c r="D207" s="210"/>
      <c r="E207" s="211"/>
      <c r="F207" s="20"/>
      <c r="G207" s="20"/>
      <c r="H207" s="109"/>
      <c r="I207" s="110"/>
      <c r="J207" s="20"/>
      <c r="K207" s="20"/>
      <c r="L207" s="20"/>
      <c r="M207" s="93"/>
      <c r="O207" s="93"/>
      <c r="P207" s="211"/>
      <c r="Q207" s="57"/>
      <c r="S207" s="93"/>
      <c r="U207" s="57"/>
      <c r="W207" s="41"/>
      <c r="Y207" s="75"/>
      <c r="AA207" s="178"/>
    </row>
    <row r="208" spans="1:27" s="212" customFormat="1" ht="12.75">
      <c r="A208" s="207"/>
      <c r="B208" s="208"/>
      <c r="C208" s="209"/>
      <c r="D208" s="210"/>
      <c r="E208" s="211"/>
      <c r="F208" s="20"/>
      <c r="G208" s="20"/>
      <c r="H208" s="109"/>
      <c r="I208" s="110"/>
      <c r="J208" s="20"/>
      <c r="K208" s="20"/>
      <c r="L208" s="20"/>
      <c r="M208" s="93"/>
      <c r="O208" s="93"/>
      <c r="P208" s="211"/>
      <c r="Q208" s="57"/>
      <c r="S208" s="93"/>
      <c r="U208" s="57"/>
      <c r="W208" s="41"/>
      <c r="Y208" s="75"/>
      <c r="AA208" s="178"/>
    </row>
    <row r="209" spans="1:27" s="212" customFormat="1" ht="12.75">
      <c r="A209" s="207"/>
      <c r="B209" s="208"/>
      <c r="C209" s="209"/>
      <c r="D209" s="210"/>
      <c r="E209" s="211"/>
      <c r="F209" s="20"/>
      <c r="G209" s="20"/>
      <c r="H209" s="109"/>
      <c r="I209" s="110"/>
      <c r="J209" s="20"/>
      <c r="K209" s="20"/>
      <c r="L209" s="20"/>
      <c r="M209" s="93"/>
      <c r="O209" s="93"/>
      <c r="P209" s="211"/>
      <c r="Q209" s="57"/>
      <c r="S209" s="93"/>
      <c r="U209" s="57"/>
      <c r="W209" s="41"/>
      <c r="Y209" s="75"/>
      <c r="AA209" s="178"/>
    </row>
    <row r="210" spans="1:27" s="212" customFormat="1" ht="12.75">
      <c r="A210" s="207"/>
      <c r="B210" s="208"/>
      <c r="C210" s="209"/>
      <c r="D210" s="210"/>
      <c r="E210" s="211"/>
      <c r="F210" s="20"/>
      <c r="G210" s="20"/>
      <c r="H210" s="109"/>
      <c r="I210" s="110"/>
      <c r="J210" s="20"/>
      <c r="K210" s="20"/>
      <c r="L210" s="20"/>
      <c r="M210" s="93"/>
      <c r="O210" s="93"/>
      <c r="P210" s="211"/>
      <c r="Q210" s="57"/>
      <c r="S210" s="93"/>
      <c r="U210" s="57"/>
      <c r="W210" s="41"/>
      <c r="Y210" s="75"/>
      <c r="AA210" s="178"/>
    </row>
    <row r="211" spans="1:27" s="212" customFormat="1" ht="12.75">
      <c r="A211" s="207"/>
      <c r="B211" s="208"/>
      <c r="C211" s="209"/>
      <c r="D211" s="210"/>
      <c r="E211" s="211"/>
      <c r="F211" s="20"/>
      <c r="G211" s="20"/>
      <c r="H211" s="109"/>
      <c r="I211" s="110"/>
      <c r="J211" s="20"/>
      <c r="K211" s="20"/>
      <c r="L211" s="20"/>
      <c r="M211" s="93"/>
      <c r="O211" s="93"/>
      <c r="P211" s="211"/>
      <c r="Q211" s="57"/>
      <c r="S211" s="93"/>
      <c r="U211" s="57"/>
      <c r="W211" s="41"/>
      <c r="Y211" s="75"/>
      <c r="AA211" s="178"/>
    </row>
    <row r="212" spans="1:27" s="212" customFormat="1" ht="12.75">
      <c r="A212" s="207"/>
      <c r="B212" s="208"/>
      <c r="C212" s="209"/>
      <c r="D212" s="210"/>
      <c r="E212" s="211"/>
      <c r="F212" s="20"/>
      <c r="G212" s="20"/>
      <c r="H212" s="109"/>
      <c r="I212" s="110"/>
      <c r="J212" s="20"/>
      <c r="K212" s="20"/>
      <c r="L212" s="20"/>
      <c r="M212" s="93"/>
      <c r="O212" s="93"/>
      <c r="P212" s="211"/>
      <c r="Q212" s="57"/>
      <c r="S212" s="93"/>
      <c r="U212" s="57"/>
      <c r="W212" s="41"/>
      <c r="Y212" s="75"/>
      <c r="AA212" s="178"/>
    </row>
    <row r="213" spans="1:27" s="212" customFormat="1" ht="12.75">
      <c r="A213" s="207"/>
      <c r="B213" s="208"/>
      <c r="C213" s="209"/>
      <c r="D213" s="210"/>
      <c r="E213" s="211"/>
      <c r="F213" s="20"/>
      <c r="G213" s="20"/>
      <c r="H213" s="109"/>
      <c r="I213" s="110"/>
      <c r="J213" s="20"/>
      <c r="K213" s="20"/>
      <c r="L213" s="20"/>
      <c r="M213" s="93"/>
      <c r="O213" s="93"/>
      <c r="P213" s="211"/>
      <c r="Q213" s="57"/>
      <c r="S213" s="93"/>
      <c r="U213" s="57"/>
      <c r="W213" s="41"/>
      <c r="Y213" s="75"/>
      <c r="AA213" s="178"/>
    </row>
    <row r="214" spans="1:27" s="212" customFormat="1" ht="12.75">
      <c r="A214" s="207"/>
      <c r="B214" s="208"/>
      <c r="C214" s="209"/>
      <c r="D214" s="210"/>
      <c r="E214" s="211"/>
      <c r="F214" s="20"/>
      <c r="G214" s="20"/>
      <c r="H214" s="109"/>
      <c r="I214" s="110"/>
      <c r="J214" s="20"/>
      <c r="K214" s="20"/>
      <c r="L214" s="20"/>
      <c r="M214" s="93"/>
      <c r="O214" s="93"/>
      <c r="P214" s="211"/>
      <c r="Q214" s="57"/>
      <c r="S214" s="93"/>
      <c r="U214" s="57"/>
      <c r="W214" s="41"/>
      <c r="Y214" s="75"/>
      <c r="AA214" s="178"/>
    </row>
    <row r="215" spans="1:27" s="212" customFormat="1" ht="12.75">
      <c r="A215" s="207"/>
      <c r="B215" s="208"/>
      <c r="C215" s="209"/>
      <c r="D215" s="210"/>
      <c r="E215" s="211"/>
      <c r="F215" s="20"/>
      <c r="G215" s="20"/>
      <c r="H215" s="109"/>
      <c r="I215" s="110"/>
      <c r="J215" s="20"/>
      <c r="K215" s="20"/>
      <c r="L215" s="20"/>
      <c r="M215" s="93"/>
      <c r="O215" s="93"/>
      <c r="P215" s="211"/>
      <c r="Q215" s="57"/>
      <c r="S215" s="93"/>
      <c r="U215" s="57"/>
      <c r="W215" s="41"/>
      <c r="Y215" s="75"/>
      <c r="AA215" s="178"/>
    </row>
    <row r="216" spans="1:27" s="212" customFormat="1" ht="12.75">
      <c r="A216" s="207"/>
      <c r="B216" s="208"/>
      <c r="C216" s="209"/>
      <c r="D216" s="210"/>
      <c r="E216" s="211"/>
      <c r="F216" s="20"/>
      <c r="G216" s="20"/>
      <c r="H216" s="109"/>
      <c r="I216" s="110"/>
      <c r="J216" s="20"/>
      <c r="K216" s="20"/>
      <c r="L216" s="20"/>
      <c r="M216" s="93"/>
      <c r="O216" s="93"/>
      <c r="P216" s="211"/>
      <c r="Q216" s="57"/>
      <c r="S216" s="93"/>
      <c r="U216" s="57"/>
      <c r="W216" s="41"/>
      <c r="Y216" s="75"/>
      <c r="AA216" s="178"/>
    </row>
    <row r="217" spans="1:27" s="212" customFormat="1" ht="12.75">
      <c r="A217" s="207"/>
      <c r="B217" s="208"/>
      <c r="C217" s="209"/>
      <c r="D217" s="210"/>
      <c r="E217" s="211"/>
      <c r="F217" s="20"/>
      <c r="G217" s="20"/>
      <c r="H217" s="109"/>
      <c r="I217" s="110"/>
      <c r="J217" s="20"/>
      <c r="K217" s="20"/>
      <c r="L217" s="20"/>
      <c r="M217" s="93"/>
      <c r="O217" s="93"/>
      <c r="P217" s="211"/>
      <c r="Q217" s="57"/>
      <c r="S217" s="93"/>
      <c r="U217" s="57"/>
      <c r="W217" s="41"/>
      <c r="Y217" s="75"/>
      <c r="AA217" s="178"/>
    </row>
    <row r="218" spans="1:27" s="212" customFormat="1" ht="12.75">
      <c r="A218" s="207"/>
      <c r="B218" s="208"/>
      <c r="C218" s="209"/>
      <c r="D218" s="210"/>
      <c r="E218" s="211"/>
      <c r="F218" s="20"/>
      <c r="G218" s="20"/>
      <c r="H218" s="109"/>
      <c r="I218" s="110"/>
      <c r="J218" s="20"/>
      <c r="K218" s="20"/>
      <c r="L218" s="20"/>
      <c r="M218" s="93"/>
      <c r="O218" s="93"/>
      <c r="P218" s="211"/>
      <c r="Q218" s="57"/>
      <c r="S218" s="93"/>
      <c r="U218" s="57"/>
      <c r="W218" s="41"/>
      <c r="Y218" s="75"/>
      <c r="AA218" s="178"/>
    </row>
    <row r="219" spans="1:27" s="212" customFormat="1" ht="12.75">
      <c r="A219" s="207"/>
      <c r="B219" s="208"/>
      <c r="C219" s="209"/>
      <c r="D219" s="210"/>
      <c r="E219" s="211"/>
      <c r="F219" s="20"/>
      <c r="G219" s="20"/>
      <c r="H219" s="109"/>
      <c r="I219" s="110"/>
      <c r="J219" s="20"/>
      <c r="K219" s="20"/>
      <c r="L219" s="20"/>
      <c r="M219" s="93"/>
      <c r="O219" s="93"/>
      <c r="P219" s="211"/>
      <c r="Q219" s="57"/>
      <c r="S219" s="93"/>
      <c r="U219" s="57"/>
      <c r="W219" s="41"/>
      <c r="Y219" s="75"/>
      <c r="AA219" s="178"/>
    </row>
    <row r="220" spans="1:27" s="212" customFormat="1" ht="12.75">
      <c r="A220" s="207"/>
      <c r="B220" s="208"/>
      <c r="C220" s="209"/>
      <c r="D220" s="210"/>
      <c r="E220" s="211"/>
      <c r="F220" s="20"/>
      <c r="G220" s="20"/>
      <c r="H220" s="109"/>
      <c r="I220" s="110"/>
      <c r="J220" s="20"/>
      <c r="K220" s="20"/>
      <c r="L220" s="20"/>
      <c r="M220" s="93"/>
      <c r="O220" s="93"/>
      <c r="P220" s="211"/>
      <c r="Q220" s="57"/>
      <c r="S220" s="93"/>
      <c r="U220" s="57"/>
      <c r="W220" s="41"/>
      <c r="Y220" s="75"/>
      <c r="AA220" s="178"/>
    </row>
    <row r="221" spans="1:27" s="212" customFormat="1" ht="12.75">
      <c r="A221" s="207"/>
      <c r="B221" s="80"/>
      <c r="C221" s="169"/>
      <c r="D221" s="210"/>
      <c r="E221" s="211"/>
      <c r="F221" s="20"/>
      <c r="G221" s="20"/>
      <c r="H221" s="109"/>
      <c r="I221" s="110"/>
      <c r="J221" s="20"/>
      <c r="K221" s="20"/>
      <c r="L221" s="20"/>
      <c r="M221" s="93"/>
      <c r="O221" s="93"/>
      <c r="P221" s="211"/>
      <c r="Q221" s="57"/>
      <c r="S221" s="93"/>
      <c r="U221" s="57"/>
      <c r="W221" s="41"/>
      <c r="Y221" s="75"/>
      <c r="AA221" s="178"/>
    </row>
    <row r="222" spans="1:27" s="212" customFormat="1" ht="12.75">
      <c r="A222" s="207"/>
      <c r="B222" s="208"/>
      <c r="C222" s="209"/>
      <c r="D222" s="210"/>
      <c r="E222" s="211"/>
      <c r="F222" s="20"/>
      <c r="G222" s="20"/>
      <c r="H222" s="109"/>
      <c r="I222" s="110"/>
      <c r="J222" s="20"/>
      <c r="K222" s="20"/>
      <c r="L222" s="20"/>
      <c r="M222" s="93"/>
      <c r="O222" s="93"/>
      <c r="P222" s="211"/>
      <c r="Q222" s="57"/>
      <c r="S222" s="93"/>
      <c r="U222" s="57"/>
      <c r="W222" s="41"/>
      <c r="Y222" s="75"/>
      <c r="AA222" s="178"/>
    </row>
    <row r="223" spans="1:27" s="212" customFormat="1" ht="12.75">
      <c r="A223" s="207"/>
      <c r="B223" s="208"/>
      <c r="C223" s="209"/>
      <c r="D223" s="210"/>
      <c r="E223" s="211"/>
      <c r="F223" s="20"/>
      <c r="G223" s="20"/>
      <c r="H223" s="109"/>
      <c r="I223" s="110"/>
      <c r="J223" s="20"/>
      <c r="K223" s="20"/>
      <c r="L223" s="20"/>
      <c r="M223" s="93"/>
      <c r="O223" s="93"/>
      <c r="P223" s="211"/>
      <c r="Q223" s="57"/>
      <c r="S223" s="93"/>
      <c r="U223" s="57"/>
      <c r="W223" s="41"/>
      <c r="Y223" s="75"/>
      <c r="AA223" s="178"/>
    </row>
    <row r="224" spans="1:27" s="212" customFormat="1" ht="12.75">
      <c r="A224" s="207"/>
      <c r="B224" s="208"/>
      <c r="C224" s="209"/>
      <c r="D224" s="210"/>
      <c r="E224" s="211"/>
      <c r="F224" s="20"/>
      <c r="G224" s="20"/>
      <c r="H224" s="109"/>
      <c r="I224" s="110"/>
      <c r="J224" s="20"/>
      <c r="K224" s="20"/>
      <c r="L224" s="20"/>
      <c r="M224" s="93"/>
      <c r="O224" s="93"/>
      <c r="P224" s="211"/>
      <c r="Q224" s="57"/>
      <c r="S224" s="93"/>
      <c r="U224" s="57"/>
      <c r="W224" s="41"/>
      <c r="Y224" s="75"/>
      <c r="AA224" s="178"/>
    </row>
    <row r="225" spans="1:27" s="212" customFormat="1" ht="12.75">
      <c r="A225" s="207"/>
      <c r="B225" s="208"/>
      <c r="C225" s="209"/>
      <c r="D225" s="210"/>
      <c r="E225" s="211"/>
      <c r="F225" s="20"/>
      <c r="G225" s="20"/>
      <c r="H225" s="109"/>
      <c r="I225" s="110"/>
      <c r="J225" s="20"/>
      <c r="K225" s="20"/>
      <c r="L225" s="20"/>
      <c r="M225" s="93"/>
      <c r="O225" s="93"/>
      <c r="P225" s="211"/>
      <c r="Q225" s="57"/>
      <c r="S225" s="93"/>
      <c r="U225" s="57"/>
      <c r="W225" s="41"/>
      <c r="Y225" s="75"/>
      <c r="AA225" s="178"/>
    </row>
    <row r="226" spans="1:27" s="212" customFormat="1" ht="12.75">
      <c r="A226" s="207"/>
      <c r="B226" s="208"/>
      <c r="C226" s="209"/>
      <c r="D226" s="210"/>
      <c r="E226" s="211"/>
      <c r="F226" s="20"/>
      <c r="G226" s="20"/>
      <c r="H226" s="109"/>
      <c r="I226" s="110"/>
      <c r="J226" s="20"/>
      <c r="K226" s="20"/>
      <c r="L226" s="20"/>
      <c r="M226" s="93"/>
      <c r="O226" s="93"/>
      <c r="P226" s="211"/>
      <c r="Q226" s="57"/>
      <c r="S226" s="93"/>
      <c r="U226" s="57"/>
      <c r="W226" s="41"/>
      <c r="Y226" s="75"/>
      <c r="AA226" s="178"/>
    </row>
    <row r="227" spans="1:27" s="212" customFormat="1" ht="12.75">
      <c r="A227" s="207"/>
      <c r="B227" s="208"/>
      <c r="C227" s="209"/>
      <c r="D227" s="210"/>
      <c r="E227" s="211"/>
      <c r="F227" s="20"/>
      <c r="G227" s="20"/>
      <c r="H227" s="109"/>
      <c r="I227" s="110"/>
      <c r="J227" s="20"/>
      <c r="K227" s="20"/>
      <c r="L227" s="20"/>
      <c r="M227" s="93"/>
      <c r="O227" s="93"/>
      <c r="P227" s="211"/>
      <c r="Q227" s="57"/>
      <c r="S227" s="93"/>
      <c r="U227" s="57"/>
      <c r="W227" s="41"/>
      <c r="Y227" s="75"/>
      <c r="AA227" s="178"/>
    </row>
    <row r="228" spans="1:27" s="212" customFormat="1" ht="12.75">
      <c r="A228" s="207"/>
      <c r="B228" s="208"/>
      <c r="C228" s="209"/>
      <c r="D228" s="210"/>
      <c r="E228" s="211"/>
      <c r="F228" s="20"/>
      <c r="G228" s="20"/>
      <c r="H228" s="109"/>
      <c r="I228" s="110"/>
      <c r="J228" s="20"/>
      <c r="K228" s="20"/>
      <c r="L228" s="20"/>
      <c r="M228" s="93"/>
      <c r="O228" s="93"/>
      <c r="P228" s="211"/>
      <c r="Q228" s="57"/>
      <c r="S228" s="93"/>
      <c r="U228" s="57"/>
      <c r="W228" s="41"/>
      <c r="Y228" s="75"/>
      <c r="AA228" s="178"/>
    </row>
    <row r="229" spans="1:27" s="212" customFormat="1" ht="12.75">
      <c r="A229" s="207"/>
      <c r="B229" s="208"/>
      <c r="C229" s="209"/>
      <c r="D229" s="210"/>
      <c r="E229" s="211"/>
      <c r="F229" s="20"/>
      <c r="G229" s="20"/>
      <c r="H229" s="109"/>
      <c r="I229" s="110"/>
      <c r="J229" s="20"/>
      <c r="K229" s="20"/>
      <c r="L229" s="20"/>
      <c r="M229" s="93"/>
      <c r="O229" s="93"/>
      <c r="P229" s="211"/>
      <c r="Q229" s="57"/>
      <c r="S229" s="93"/>
      <c r="U229" s="57"/>
      <c r="W229" s="41"/>
      <c r="Y229" s="75"/>
      <c r="AA229" s="178"/>
    </row>
    <row r="230" spans="1:27" s="212" customFormat="1" ht="12.75">
      <c r="A230" s="207"/>
      <c r="B230" s="208"/>
      <c r="C230" s="209"/>
      <c r="D230" s="210"/>
      <c r="E230" s="211"/>
      <c r="F230" s="20"/>
      <c r="G230" s="20"/>
      <c r="H230" s="109"/>
      <c r="I230" s="110"/>
      <c r="J230" s="20"/>
      <c r="K230" s="20"/>
      <c r="L230" s="20"/>
      <c r="M230" s="93"/>
      <c r="O230" s="93"/>
      <c r="P230" s="211"/>
      <c r="Q230" s="57"/>
      <c r="S230" s="93"/>
      <c r="U230" s="57"/>
      <c r="W230" s="41"/>
      <c r="Y230" s="75"/>
      <c r="AA230" s="178"/>
    </row>
    <row r="231" spans="1:27" s="212" customFormat="1" ht="12.75">
      <c r="A231" s="207"/>
      <c r="B231" s="208"/>
      <c r="C231" s="209"/>
      <c r="D231" s="210"/>
      <c r="E231" s="211"/>
      <c r="F231" s="20"/>
      <c r="G231" s="20"/>
      <c r="H231" s="109"/>
      <c r="I231" s="110"/>
      <c r="J231" s="20"/>
      <c r="K231" s="20"/>
      <c r="L231" s="20"/>
      <c r="M231" s="93"/>
      <c r="O231" s="93"/>
      <c r="P231" s="211"/>
      <c r="Q231" s="57"/>
      <c r="S231" s="93"/>
      <c r="U231" s="57"/>
      <c r="W231" s="41"/>
      <c r="Y231" s="75"/>
      <c r="AA231" s="178"/>
    </row>
    <row r="232" spans="1:27" s="212" customFormat="1" ht="12.75">
      <c r="A232" s="207"/>
      <c r="B232" s="208"/>
      <c r="C232" s="209"/>
      <c r="D232" s="210"/>
      <c r="E232" s="211"/>
      <c r="F232" s="20"/>
      <c r="G232" s="20"/>
      <c r="H232" s="109"/>
      <c r="I232" s="110"/>
      <c r="J232" s="20"/>
      <c r="K232" s="20"/>
      <c r="L232" s="20"/>
      <c r="M232" s="93"/>
      <c r="O232" s="93"/>
      <c r="P232" s="211"/>
      <c r="Q232" s="57"/>
      <c r="S232" s="93"/>
      <c r="U232" s="57"/>
      <c r="W232" s="41"/>
      <c r="Y232" s="75"/>
      <c r="AA232" s="178"/>
    </row>
    <row r="233" spans="1:27" s="212" customFormat="1" ht="12.75">
      <c r="A233" s="207"/>
      <c r="B233" s="208"/>
      <c r="C233" s="209"/>
      <c r="D233" s="210"/>
      <c r="E233" s="211"/>
      <c r="F233" s="20"/>
      <c r="G233" s="20"/>
      <c r="H233" s="109"/>
      <c r="I233" s="110"/>
      <c r="J233" s="20"/>
      <c r="K233" s="20"/>
      <c r="L233" s="20"/>
      <c r="M233" s="93"/>
      <c r="O233" s="93"/>
      <c r="P233" s="211"/>
      <c r="Q233" s="57"/>
      <c r="S233" s="93"/>
      <c r="U233" s="57"/>
      <c r="W233" s="41"/>
      <c r="Y233" s="75"/>
      <c r="AA233" s="178"/>
    </row>
    <row r="234" spans="1:27" s="212" customFormat="1" ht="12.75">
      <c r="A234" s="207"/>
      <c r="B234" s="208"/>
      <c r="C234" s="209"/>
      <c r="D234" s="210"/>
      <c r="E234" s="211"/>
      <c r="F234" s="20"/>
      <c r="G234" s="20"/>
      <c r="H234" s="109"/>
      <c r="I234" s="110"/>
      <c r="J234" s="20"/>
      <c r="K234" s="20"/>
      <c r="L234" s="20"/>
      <c r="M234" s="93"/>
      <c r="O234" s="93"/>
      <c r="P234" s="211"/>
      <c r="Q234" s="57"/>
      <c r="S234" s="93"/>
      <c r="U234" s="57"/>
      <c r="W234" s="41"/>
      <c r="Y234" s="75"/>
      <c r="AA234" s="178"/>
    </row>
    <row r="235" spans="1:27" s="212" customFormat="1" ht="12.75">
      <c r="A235" s="207"/>
      <c r="B235" s="80"/>
      <c r="C235" s="169"/>
      <c r="D235" s="210"/>
      <c r="E235" s="211"/>
      <c r="F235" s="20"/>
      <c r="G235" s="20"/>
      <c r="H235" s="109"/>
      <c r="I235" s="110"/>
      <c r="J235" s="20"/>
      <c r="K235" s="20"/>
      <c r="L235" s="20"/>
      <c r="M235" s="93"/>
      <c r="O235" s="93"/>
      <c r="P235" s="211"/>
      <c r="Q235" s="57"/>
      <c r="S235" s="93"/>
      <c r="U235" s="57"/>
      <c r="W235" s="41"/>
      <c r="Y235" s="75"/>
      <c r="AA235" s="178"/>
    </row>
    <row r="236" spans="1:27" s="212" customFormat="1" ht="12.75">
      <c r="A236" s="207"/>
      <c r="B236" s="208"/>
      <c r="C236" s="209"/>
      <c r="D236" s="210"/>
      <c r="E236" s="211"/>
      <c r="F236" s="20"/>
      <c r="G236" s="20"/>
      <c r="H236" s="109"/>
      <c r="I236" s="110"/>
      <c r="J236" s="20"/>
      <c r="K236" s="20"/>
      <c r="L236" s="20"/>
      <c r="M236" s="93"/>
      <c r="O236" s="93"/>
      <c r="P236" s="211"/>
      <c r="Q236" s="57"/>
      <c r="S236" s="93"/>
      <c r="U236" s="57"/>
      <c r="W236" s="41"/>
      <c r="Y236" s="75"/>
      <c r="AA236" s="178"/>
    </row>
    <row r="237" spans="1:27" s="212" customFormat="1" ht="12.75">
      <c r="A237" s="207"/>
      <c r="B237" s="208"/>
      <c r="C237" s="209"/>
      <c r="D237" s="210"/>
      <c r="E237" s="211"/>
      <c r="F237" s="20"/>
      <c r="G237" s="20"/>
      <c r="H237" s="109"/>
      <c r="I237" s="110"/>
      <c r="J237" s="20"/>
      <c r="K237" s="20"/>
      <c r="L237" s="20"/>
      <c r="M237" s="93"/>
      <c r="O237" s="93"/>
      <c r="P237" s="211"/>
      <c r="Q237" s="57"/>
      <c r="S237" s="93"/>
      <c r="U237" s="57"/>
      <c r="W237" s="41"/>
      <c r="Y237" s="75"/>
      <c r="AA237" s="178"/>
    </row>
    <row r="238" spans="1:27" s="212" customFormat="1" ht="12.75">
      <c r="A238" s="207"/>
      <c r="B238" s="208"/>
      <c r="C238" s="209"/>
      <c r="D238" s="210"/>
      <c r="E238" s="211"/>
      <c r="F238" s="20"/>
      <c r="G238" s="20"/>
      <c r="H238" s="109"/>
      <c r="I238" s="110"/>
      <c r="J238" s="20"/>
      <c r="K238" s="20"/>
      <c r="L238" s="20"/>
      <c r="M238" s="93"/>
      <c r="O238" s="93"/>
      <c r="P238" s="211"/>
      <c r="Q238" s="57"/>
      <c r="S238" s="93"/>
      <c r="U238" s="57"/>
      <c r="W238" s="41"/>
      <c r="Y238" s="75"/>
      <c r="AA238" s="178"/>
    </row>
    <row r="239" spans="1:27" s="212" customFormat="1" ht="12.75">
      <c r="A239" s="207"/>
      <c r="B239" s="208"/>
      <c r="C239" s="209"/>
      <c r="D239" s="210"/>
      <c r="E239" s="211"/>
      <c r="F239" s="20"/>
      <c r="G239" s="20"/>
      <c r="H239" s="109"/>
      <c r="I239" s="110"/>
      <c r="J239" s="20"/>
      <c r="K239" s="20"/>
      <c r="L239" s="20"/>
      <c r="M239" s="93"/>
      <c r="O239" s="93"/>
      <c r="P239" s="211"/>
      <c r="Q239" s="57"/>
      <c r="S239" s="93"/>
      <c r="U239" s="57"/>
      <c r="W239" s="41"/>
      <c r="Y239" s="75"/>
      <c r="AA239" s="178"/>
    </row>
    <row r="240" spans="1:27" s="212" customFormat="1" ht="12.75">
      <c r="A240" s="207"/>
      <c r="B240" s="208"/>
      <c r="C240" s="209"/>
      <c r="D240" s="210"/>
      <c r="E240" s="211"/>
      <c r="F240" s="20"/>
      <c r="G240" s="20"/>
      <c r="H240" s="109"/>
      <c r="I240" s="110"/>
      <c r="J240" s="20"/>
      <c r="K240" s="20"/>
      <c r="L240" s="20"/>
      <c r="M240" s="93"/>
      <c r="O240" s="93"/>
      <c r="P240" s="211"/>
      <c r="Q240" s="57"/>
      <c r="S240" s="93"/>
      <c r="U240" s="57"/>
      <c r="W240" s="41"/>
      <c r="Y240" s="75"/>
      <c r="AA240" s="178"/>
    </row>
    <row r="241" spans="1:27" s="212" customFormat="1" ht="12.75">
      <c r="A241" s="207"/>
      <c r="B241" s="80"/>
      <c r="C241" s="169"/>
      <c r="D241" s="210"/>
      <c r="E241" s="211"/>
      <c r="F241" s="20"/>
      <c r="G241" s="20"/>
      <c r="H241" s="109"/>
      <c r="I241" s="110"/>
      <c r="J241" s="20"/>
      <c r="K241" s="20"/>
      <c r="L241" s="20"/>
      <c r="M241" s="93"/>
      <c r="O241" s="93"/>
      <c r="P241" s="211"/>
      <c r="Q241" s="57"/>
      <c r="S241" s="93"/>
      <c r="U241" s="57"/>
      <c r="W241" s="41"/>
      <c r="Y241" s="75"/>
      <c r="AA241" s="178"/>
    </row>
    <row r="242" spans="1:27" s="212" customFormat="1" ht="12.75">
      <c r="A242" s="207"/>
      <c r="B242" s="208"/>
      <c r="C242" s="209"/>
      <c r="D242" s="210"/>
      <c r="E242" s="211"/>
      <c r="F242" s="20"/>
      <c r="G242" s="20"/>
      <c r="H242" s="109"/>
      <c r="I242" s="110"/>
      <c r="J242" s="20"/>
      <c r="K242" s="20"/>
      <c r="L242" s="20"/>
      <c r="M242" s="93"/>
      <c r="O242" s="93"/>
      <c r="P242" s="211"/>
      <c r="Q242" s="57"/>
      <c r="S242" s="93"/>
      <c r="U242" s="57"/>
      <c r="W242" s="41"/>
      <c r="Y242" s="75"/>
      <c r="AA242" s="178"/>
    </row>
    <row r="243" spans="1:27" s="212" customFormat="1" ht="12.75">
      <c r="A243" s="207"/>
      <c r="B243" s="208"/>
      <c r="C243" s="209"/>
      <c r="D243" s="210"/>
      <c r="E243" s="211"/>
      <c r="F243" s="20"/>
      <c r="G243" s="20"/>
      <c r="H243" s="109"/>
      <c r="I243" s="110"/>
      <c r="J243" s="20"/>
      <c r="K243" s="20"/>
      <c r="L243" s="20"/>
      <c r="M243" s="93"/>
      <c r="O243" s="93"/>
      <c r="P243" s="211"/>
      <c r="Q243" s="57"/>
      <c r="S243" s="93"/>
      <c r="U243" s="57"/>
      <c r="W243" s="41"/>
      <c r="Y243" s="75"/>
      <c r="AA243" s="178"/>
    </row>
    <row r="244" spans="1:27" s="212" customFormat="1" ht="12.75">
      <c r="A244" s="207"/>
      <c r="B244" s="80"/>
      <c r="C244" s="169"/>
      <c r="D244" s="210"/>
      <c r="E244" s="211"/>
      <c r="F244" s="20"/>
      <c r="G244" s="20"/>
      <c r="H244" s="109"/>
      <c r="I244" s="110"/>
      <c r="J244" s="20"/>
      <c r="K244" s="20"/>
      <c r="L244" s="20"/>
      <c r="M244" s="93"/>
      <c r="O244" s="93"/>
      <c r="P244" s="211"/>
      <c r="Q244" s="57"/>
      <c r="S244" s="93"/>
      <c r="U244" s="57"/>
      <c r="W244" s="41"/>
      <c r="Y244" s="75"/>
      <c r="AA244" s="178"/>
    </row>
    <row r="245" spans="1:27" s="212" customFormat="1" ht="12.75">
      <c r="A245" s="207"/>
      <c r="B245" s="208"/>
      <c r="C245" s="209"/>
      <c r="D245" s="210"/>
      <c r="E245" s="211"/>
      <c r="F245" s="20"/>
      <c r="G245" s="20"/>
      <c r="H245" s="109"/>
      <c r="I245" s="110"/>
      <c r="J245" s="20"/>
      <c r="K245" s="20"/>
      <c r="L245" s="20"/>
      <c r="M245" s="93"/>
      <c r="O245" s="93"/>
      <c r="P245" s="211"/>
      <c r="Q245" s="57"/>
      <c r="S245" s="93"/>
      <c r="U245" s="57"/>
      <c r="W245" s="41"/>
      <c r="Y245" s="75"/>
      <c r="AA245" s="178"/>
    </row>
    <row r="246" spans="1:27" s="212" customFormat="1" ht="12.75">
      <c r="A246" s="207"/>
      <c r="B246" s="208"/>
      <c r="C246" s="209"/>
      <c r="D246" s="210"/>
      <c r="E246" s="211"/>
      <c r="F246" s="20"/>
      <c r="G246" s="20"/>
      <c r="H246" s="109"/>
      <c r="I246" s="110"/>
      <c r="J246" s="20"/>
      <c r="K246" s="20"/>
      <c r="L246" s="20"/>
      <c r="M246" s="93"/>
      <c r="O246" s="93"/>
      <c r="P246" s="211"/>
      <c r="Q246" s="57"/>
      <c r="S246" s="93"/>
      <c r="U246" s="57"/>
      <c r="W246" s="41"/>
      <c r="Y246" s="75"/>
      <c r="AA246" s="178"/>
    </row>
    <row r="247" spans="1:27" s="212" customFormat="1" ht="12.75">
      <c r="A247" s="207"/>
      <c r="B247" s="208"/>
      <c r="C247" s="209"/>
      <c r="D247" s="210"/>
      <c r="E247" s="211"/>
      <c r="F247" s="20"/>
      <c r="G247" s="20"/>
      <c r="H247" s="109"/>
      <c r="I247" s="110"/>
      <c r="J247" s="20"/>
      <c r="K247" s="20"/>
      <c r="L247" s="20"/>
      <c r="M247" s="93"/>
      <c r="O247" s="93"/>
      <c r="P247" s="211"/>
      <c r="Q247" s="57"/>
      <c r="S247" s="93"/>
      <c r="U247" s="57"/>
      <c r="W247" s="41"/>
      <c r="Y247" s="75"/>
      <c r="AA247" s="178"/>
    </row>
    <row r="248" spans="1:27" s="212" customFormat="1" ht="12.75">
      <c r="A248" s="207"/>
      <c r="B248" s="208"/>
      <c r="C248" s="209"/>
      <c r="D248" s="210"/>
      <c r="E248" s="211"/>
      <c r="F248" s="20"/>
      <c r="G248" s="20"/>
      <c r="H248" s="109"/>
      <c r="I248" s="110"/>
      <c r="J248" s="20"/>
      <c r="K248" s="20"/>
      <c r="L248" s="20"/>
      <c r="M248" s="93"/>
      <c r="O248" s="93"/>
      <c r="P248" s="211"/>
      <c r="Q248" s="57"/>
      <c r="S248" s="93"/>
      <c r="U248" s="57"/>
      <c r="W248" s="41"/>
      <c r="Y248" s="75"/>
      <c r="AA248" s="178"/>
    </row>
    <row r="249" spans="1:27" s="212" customFormat="1" ht="12.75">
      <c r="A249" s="207"/>
      <c r="B249" s="80"/>
      <c r="C249" s="169"/>
      <c r="D249" s="210"/>
      <c r="E249" s="211"/>
      <c r="F249" s="20"/>
      <c r="G249" s="20"/>
      <c r="H249" s="109"/>
      <c r="I249" s="110"/>
      <c r="J249" s="20"/>
      <c r="K249" s="20"/>
      <c r="L249" s="20"/>
      <c r="M249" s="93"/>
      <c r="O249" s="93"/>
      <c r="P249" s="211"/>
      <c r="Q249" s="57"/>
      <c r="S249" s="93"/>
      <c r="U249" s="57"/>
      <c r="W249" s="41"/>
      <c r="Y249" s="75"/>
      <c r="AA249" s="178"/>
    </row>
    <row r="250" spans="1:27" s="212" customFormat="1" ht="12.75">
      <c r="A250" s="207"/>
      <c r="B250" s="208"/>
      <c r="C250" s="209"/>
      <c r="D250" s="210"/>
      <c r="E250" s="211"/>
      <c r="F250" s="20"/>
      <c r="G250" s="20"/>
      <c r="H250" s="109"/>
      <c r="I250" s="110"/>
      <c r="J250" s="20"/>
      <c r="K250" s="20"/>
      <c r="L250" s="20"/>
      <c r="M250" s="93"/>
      <c r="O250" s="93"/>
      <c r="P250" s="211"/>
      <c r="Q250" s="57"/>
      <c r="S250" s="93"/>
      <c r="U250" s="57"/>
      <c r="W250" s="41"/>
      <c r="Y250" s="75"/>
      <c r="AA250" s="178"/>
    </row>
    <row r="251" spans="1:27" s="212" customFormat="1" ht="12.75">
      <c r="A251" s="207"/>
      <c r="B251" s="208"/>
      <c r="C251" s="209"/>
      <c r="D251" s="210"/>
      <c r="E251" s="211"/>
      <c r="F251" s="20"/>
      <c r="G251" s="20"/>
      <c r="H251" s="109"/>
      <c r="I251" s="110"/>
      <c r="J251" s="20"/>
      <c r="K251" s="20"/>
      <c r="L251" s="20"/>
      <c r="M251" s="93"/>
      <c r="O251" s="93"/>
      <c r="P251" s="211"/>
      <c r="Q251" s="57"/>
      <c r="S251" s="93"/>
      <c r="U251" s="57"/>
      <c r="W251" s="41"/>
      <c r="Y251" s="75"/>
      <c r="AA251" s="178"/>
    </row>
    <row r="252" spans="1:27" s="212" customFormat="1" ht="12.75">
      <c r="A252" s="207"/>
      <c r="B252" s="208"/>
      <c r="C252" s="209"/>
      <c r="D252" s="210"/>
      <c r="E252" s="211"/>
      <c r="F252" s="20"/>
      <c r="G252" s="20"/>
      <c r="H252" s="109"/>
      <c r="I252" s="110"/>
      <c r="J252" s="20"/>
      <c r="K252" s="20"/>
      <c r="L252" s="20"/>
      <c r="M252" s="93"/>
      <c r="O252" s="93"/>
      <c r="P252" s="211"/>
      <c r="Q252" s="57"/>
      <c r="S252" s="93"/>
      <c r="U252" s="57"/>
      <c r="W252" s="41"/>
      <c r="Y252" s="75"/>
      <c r="AA252" s="178"/>
    </row>
    <row r="253" spans="1:27" s="212" customFormat="1" ht="12.75">
      <c r="A253" s="207"/>
      <c r="B253" s="208"/>
      <c r="C253" s="209"/>
      <c r="D253" s="210"/>
      <c r="E253" s="211"/>
      <c r="F253" s="20"/>
      <c r="G253" s="20"/>
      <c r="H253" s="109"/>
      <c r="I253" s="110"/>
      <c r="J253" s="20"/>
      <c r="K253" s="20"/>
      <c r="L253" s="20"/>
      <c r="M253" s="93"/>
      <c r="O253" s="93"/>
      <c r="P253" s="211"/>
      <c r="Q253" s="57"/>
      <c r="S253" s="93"/>
      <c r="U253" s="57"/>
      <c r="W253" s="41"/>
      <c r="Y253" s="75"/>
      <c r="AA253" s="178"/>
    </row>
    <row r="254" spans="1:27" s="212" customFormat="1" ht="12.75">
      <c r="A254" s="207"/>
      <c r="B254" s="208"/>
      <c r="C254" s="209"/>
      <c r="D254" s="210"/>
      <c r="E254" s="211"/>
      <c r="F254" s="20"/>
      <c r="G254" s="20"/>
      <c r="H254" s="109"/>
      <c r="I254" s="110"/>
      <c r="J254" s="20"/>
      <c r="K254" s="20"/>
      <c r="L254" s="20"/>
      <c r="M254" s="93"/>
      <c r="O254" s="93"/>
      <c r="P254" s="211"/>
      <c r="Q254" s="57"/>
      <c r="S254" s="93"/>
      <c r="U254" s="57"/>
      <c r="W254" s="41"/>
      <c r="Y254" s="75"/>
      <c r="AA254" s="178"/>
    </row>
    <row r="255" spans="1:27" s="212" customFormat="1" ht="12.75">
      <c r="A255" s="207"/>
      <c r="B255" s="208"/>
      <c r="C255" s="209"/>
      <c r="D255" s="210"/>
      <c r="E255" s="211"/>
      <c r="F255" s="20"/>
      <c r="G255" s="20"/>
      <c r="H255" s="109"/>
      <c r="I255" s="110"/>
      <c r="J255" s="20"/>
      <c r="K255" s="20"/>
      <c r="L255" s="20"/>
      <c r="M255" s="93"/>
      <c r="O255" s="93"/>
      <c r="P255" s="211"/>
      <c r="Q255" s="57"/>
      <c r="S255" s="93"/>
      <c r="U255" s="57"/>
      <c r="W255" s="41"/>
      <c r="Y255" s="75"/>
      <c r="AA255" s="178"/>
    </row>
    <row r="256" spans="1:27" s="212" customFormat="1" ht="12.75">
      <c r="A256" s="207"/>
      <c r="B256" s="208"/>
      <c r="C256" s="209"/>
      <c r="D256" s="210"/>
      <c r="E256" s="211"/>
      <c r="F256" s="20"/>
      <c r="G256" s="20"/>
      <c r="H256" s="109"/>
      <c r="I256" s="110"/>
      <c r="J256" s="20"/>
      <c r="K256" s="20"/>
      <c r="L256" s="20"/>
      <c r="M256" s="93"/>
      <c r="O256" s="93"/>
      <c r="P256" s="211"/>
      <c r="Q256" s="57"/>
      <c r="S256" s="93"/>
      <c r="U256" s="57"/>
      <c r="W256" s="41"/>
      <c r="Y256" s="75"/>
      <c r="AA256" s="178"/>
    </row>
    <row r="257" spans="1:27" s="212" customFormat="1" ht="12.75">
      <c r="A257" s="207"/>
      <c r="B257" s="80"/>
      <c r="C257" s="169"/>
      <c r="D257" s="210"/>
      <c r="E257" s="211"/>
      <c r="F257" s="20"/>
      <c r="G257" s="20"/>
      <c r="H257" s="109"/>
      <c r="I257" s="110"/>
      <c r="J257" s="20"/>
      <c r="K257" s="20"/>
      <c r="L257" s="20"/>
      <c r="M257" s="93"/>
      <c r="O257" s="93"/>
      <c r="P257" s="211"/>
      <c r="Q257" s="57"/>
      <c r="S257" s="93"/>
      <c r="U257" s="57"/>
      <c r="W257" s="41"/>
      <c r="Y257" s="75"/>
      <c r="AA257" s="178"/>
    </row>
    <row r="258" spans="1:27" s="212" customFormat="1" ht="12.75">
      <c r="A258" s="207"/>
      <c r="B258" s="208"/>
      <c r="C258" s="209"/>
      <c r="D258" s="210"/>
      <c r="E258" s="211"/>
      <c r="F258" s="20"/>
      <c r="G258" s="20"/>
      <c r="H258" s="109"/>
      <c r="I258" s="110"/>
      <c r="J258" s="20"/>
      <c r="K258" s="20"/>
      <c r="L258" s="20"/>
      <c r="M258" s="93"/>
      <c r="O258" s="93"/>
      <c r="P258" s="211"/>
      <c r="Q258" s="57"/>
      <c r="S258" s="93"/>
      <c r="U258" s="57"/>
      <c r="W258" s="41"/>
      <c r="Y258" s="75"/>
      <c r="AA258" s="178"/>
    </row>
    <row r="259" spans="1:27" s="212" customFormat="1" ht="12.75">
      <c r="A259" s="207"/>
      <c r="B259" s="208"/>
      <c r="C259" s="209"/>
      <c r="D259" s="210"/>
      <c r="E259" s="211"/>
      <c r="F259" s="20"/>
      <c r="G259" s="20"/>
      <c r="H259" s="109"/>
      <c r="I259" s="110"/>
      <c r="J259" s="20"/>
      <c r="K259" s="20"/>
      <c r="L259" s="20"/>
      <c r="M259" s="93"/>
      <c r="O259" s="93"/>
      <c r="P259" s="211"/>
      <c r="Q259" s="57"/>
      <c r="S259" s="93"/>
      <c r="U259" s="57"/>
      <c r="W259" s="41"/>
      <c r="Y259" s="75"/>
      <c r="AA259" s="178"/>
    </row>
    <row r="260" spans="1:27" s="212" customFormat="1" ht="12.75">
      <c r="A260" s="207"/>
      <c r="B260" s="80"/>
      <c r="C260" s="169"/>
      <c r="D260" s="210"/>
      <c r="E260" s="211"/>
      <c r="F260" s="20"/>
      <c r="G260" s="20"/>
      <c r="H260" s="109"/>
      <c r="I260" s="110"/>
      <c r="J260" s="20"/>
      <c r="K260" s="20"/>
      <c r="L260" s="20"/>
      <c r="M260" s="93"/>
      <c r="O260" s="93"/>
      <c r="P260" s="211"/>
      <c r="Q260" s="57"/>
      <c r="S260" s="93"/>
      <c r="U260" s="57"/>
      <c r="W260" s="41"/>
      <c r="Y260" s="75"/>
      <c r="AA260" s="178"/>
    </row>
    <row r="261" spans="1:27" s="212" customFormat="1" ht="12.75">
      <c r="A261" s="207"/>
      <c r="B261" s="208"/>
      <c r="C261" s="209"/>
      <c r="D261" s="210"/>
      <c r="E261" s="211"/>
      <c r="F261" s="20"/>
      <c r="G261" s="20"/>
      <c r="H261" s="109"/>
      <c r="I261" s="110"/>
      <c r="J261" s="20"/>
      <c r="K261" s="20"/>
      <c r="L261" s="20"/>
      <c r="M261" s="93"/>
      <c r="O261" s="93"/>
      <c r="P261" s="211"/>
      <c r="Q261" s="57"/>
      <c r="S261" s="93"/>
      <c r="U261" s="57"/>
      <c r="W261" s="41"/>
      <c r="Y261" s="75"/>
      <c r="AA261" s="178"/>
    </row>
    <row r="262" spans="1:27" s="212" customFormat="1" ht="12.75">
      <c r="A262" s="207"/>
      <c r="B262" s="208"/>
      <c r="C262" s="209"/>
      <c r="D262" s="210"/>
      <c r="E262" s="211"/>
      <c r="F262" s="20"/>
      <c r="G262" s="20"/>
      <c r="H262" s="109"/>
      <c r="I262" s="110"/>
      <c r="J262" s="20"/>
      <c r="K262" s="20"/>
      <c r="L262" s="20"/>
      <c r="M262" s="93"/>
      <c r="O262" s="93"/>
      <c r="P262" s="211"/>
      <c r="Q262" s="57"/>
      <c r="S262" s="93"/>
      <c r="U262" s="57"/>
      <c r="W262" s="41"/>
      <c r="Y262" s="75"/>
      <c r="AA262" s="178"/>
    </row>
    <row r="263" spans="1:27" s="212" customFormat="1" ht="12.75">
      <c r="A263" s="207"/>
      <c r="B263" s="208"/>
      <c r="C263" s="209"/>
      <c r="D263" s="210"/>
      <c r="E263" s="211"/>
      <c r="F263" s="20"/>
      <c r="G263" s="20"/>
      <c r="H263" s="109"/>
      <c r="I263" s="110"/>
      <c r="J263" s="20"/>
      <c r="K263" s="20"/>
      <c r="L263" s="20"/>
      <c r="M263" s="93"/>
      <c r="O263" s="93"/>
      <c r="P263" s="211"/>
      <c r="Q263" s="57"/>
      <c r="S263" s="93"/>
      <c r="U263" s="57"/>
      <c r="W263" s="41"/>
      <c r="Y263" s="75"/>
      <c r="AA263" s="178"/>
    </row>
    <row r="264" spans="1:27" s="212" customFormat="1" ht="12.75">
      <c r="A264" s="207"/>
      <c r="B264" s="80"/>
      <c r="C264" s="169"/>
      <c r="D264" s="210"/>
      <c r="E264" s="211"/>
      <c r="F264" s="20"/>
      <c r="G264" s="20"/>
      <c r="H264" s="109"/>
      <c r="I264" s="110"/>
      <c r="J264" s="20"/>
      <c r="K264" s="20"/>
      <c r="L264" s="20"/>
      <c r="M264" s="93"/>
      <c r="O264" s="93"/>
      <c r="P264" s="211"/>
      <c r="Q264" s="57"/>
      <c r="S264" s="93"/>
      <c r="U264" s="57"/>
      <c r="W264" s="41"/>
      <c r="Y264" s="75"/>
      <c r="AA264" s="178"/>
    </row>
    <row r="265" spans="1:27" s="212" customFormat="1" ht="12.75">
      <c r="A265" s="207"/>
      <c r="B265" s="208"/>
      <c r="C265" s="209"/>
      <c r="D265" s="210"/>
      <c r="E265" s="211"/>
      <c r="F265" s="20"/>
      <c r="G265" s="20"/>
      <c r="H265" s="109"/>
      <c r="I265" s="110"/>
      <c r="J265" s="20"/>
      <c r="K265" s="20"/>
      <c r="L265" s="20"/>
      <c r="M265" s="93"/>
      <c r="O265" s="93"/>
      <c r="P265" s="211"/>
      <c r="Q265" s="57"/>
      <c r="S265" s="93"/>
      <c r="U265" s="57"/>
      <c r="W265" s="41"/>
      <c r="Y265" s="75"/>
      <c r="AA265" s="178"/>
    </row>
    <row r="266" spans="1:27" s="212" customFormat="1" ht="12.75">
      <c r="A266" s="207"/>
      <c r="B266" s="80"/>
      <c r="C266" s="169"/>
      <c r="D266" s="210"/>
      <c r="E266" s="211"/>
      <c r="F266" s="20"/>
      <c r="G266" s="20"/>
      <c r="H266" s="109"/>
      <c r="I266" s="110"/>
      <c r="J266" s="20"/>
      <c r="K266" s="20"/>
      <c r="L266" s="20"/>
      <c r="M266" s="93"/>
      <c r="O266" s="93"/>
      <c r="P266" s="211"/>
      <c r="Q266" s="57"/>
      <c r="S266" s="93"/>
      <c r="U266" s="57"/>
      <c r="W266" s="41"/>
      <c r="Y266" s="75"/>
      <c r="AA266" s="178"/>
    </row>
    <row r="267" spans="1:27" s="212" customFormat="1" ht="12.75">
      <c r="A267" s="207"/>
      <c r="B267" s="208"/>
      <c r="C267" s="209"/>
      <c r="D267" s="210"/>
      <c r="E267" s="211"/>
      <c r="F267" s="20"/>
      <c r="G267" s="20"/>
      <c r="H267" s="109"/>
      <c r="I267" s="110"/>
      <c r="J267" s="20"/>
      <c r="K267" s="20"/>
      <c r="L267" s="20"/>
      <c r="M267" s="93"/>
      <c r="O267" s="93"/>
      <c r="P267" s="211"/>
      <c r="Q267" s="57"/>
      <c r="S267" s="93"/>
      <c r="U267" s="57"/>
      <c r="W267" s="41"/>
      <c r="Y267" s="75"/>
      <c r="AA267" s="178"/>
    </row>
    <row r="268" spans="1:27" s="212" customFormat="1" ht="12.75">
      <c r="A268" s="207"/>
      <c r="B268" s="208"/>
      <c r="C268" s="209"/>
      <c r="D268" s="210"/>
      <c r="E268" s="211"/>
      <c r="F268" s="20"/>
      <c r="G268" s="20"/>
      <c r="H268" s="109"/>
      <c r="I268" s="110"/>
      <c r="J268" s="20"/>
      <c r="K268" s="20"/>
      <c r="L268" s="20"/>
      <c r="M268" s="93"/>
      <c r="O268" s="93"/>
      <c r="P268" s="211"/>
      <c r="Q268" s="57"/>
      <c r="S268" s="93"/>
      <c r="U268" s="57"/>
      <c r="W268" s="41"/>
      <c r="Y268" s="75"/>
      <c r="AA268" s="178"/>
    </row>
    <row r="269" spans="1:27" s="212" customFormat="1" ht="12.75">
      <c r="A269" s="207"/>
      <c r="B269" s="208"/>
      <c r="C269" s="209"/>
      <c r="D269" s="210"/>
      <c r="E269" s="211"/>
      <c r="F269" s="20"/>
      <c r="G269" s="20"/>
      <c r="H269" s="109"/>
      <c r="I269" s="110"/>
      <c r="J269" s="20"/>
      <c r="K269" s="20"/>
      <c r="L269" s="20"/>
      <c r="M269" s="93"/>
      <c r="O269" s="93"/>
      <c r="P269" s="211"/>
      <c r="Q269" s="57"/>
      <c r="S269" s="93"/>
      <c r="U269" s="57"/>
      <c r="W269" s="41"/>
      <c r="Y269" s="75"/>
      <c r="AA269" s="178"/>
    </row>
    <row r="270" spans="1:27" s="212" customFormat="1" ht="12.75">
      <c r="A270" s="207"/>
      <c r="B270" s="208"/>
      <c r="C270" s="209"/>
      <c r="D270" s="210"/>
      <c r="E270" s="211"/>
      <c r="F270" s="20"/>
      <c r="G270" s="20"/>
      <c r="H270" s="109"/>
      <c r="I270" s="110"/>
      <c r="J270" s="20"/>
      <c r="K270" s="20"/>
      <c r="L270" s="20"/>
      <c r="M270" s="93"/>
      <c r="O270" s="93"/>
      <c r="P270" s="211"/>
      <c r="Q270" s="57"/>
      <c r="S270" s="93"/>
      <c r="U270" s="57"/>
      <c r="W270" s="41"/>
      <c r="Y270" s="75"/>
      <c r="AA270" s="178"/>
    </row>
    <row r="271" spans="1:27" s="212" customFormat="1" ht="12.75">
      <c r="A271" s="207"/>
      <c r="B271" s="208"/>
      <c r="C271" s="209"/>
      <c r="D271" s="210"/>
      <c r="E271" s="211"/>
      <c r="F271" s="20"/>
      <c r="G271" s="20"/>
      <c r="H271" s="109"/>
      <c r="I271" s="110"/>
      <c r="J271" s="20"/>
      <c r="K271" s="20"/>
      <c r="L271" s="20"/>
      <c r="M271" s="93"/>
      <c r="O271" s="93"/>
      <c r="P271" s="211"/>
      <c r="Q271" s="57"/>
      <c r="S271" s="93"/>
      <c r="U271" s="57"/>
      <c r="W271" s="41"/>
      <c r="Y271" s="75"/>
      <c r="AA271" s="178"/>
    </row>
    <row r="272" spans="1:27" s="212" customFormat="1" ht="12.75">
      <c r="A272" s="207"/>
      <c r="B272" s="208"/>
      <c r="C272" s="209"/>
      <c r="D272" s="210"/>
      <c r="E272" s="211"/>
      <c r="F272" s="20"/>
      <c r="G272" s="20"/>
      <c r="H272" s="109"/>
      <c r="I272" s="110"/>
      <c r="J272" s="20"/>
      <c r="K272" s="20"/>
      <c r="L272" s="20"/>
      <c r="M272" s="93"/>
      <c r="O272" s="93"/>
      <c r="P272" s="211"/>
      <c r="Q272" s="57"/>
      <c r="S272" s="93"/>
      <c r="U272" s="57"/>
      <c r="W272" s="41"/>
      <c r="Y272" s="75"/>
      <c r="AA272" s="178"/>
    </row>
    <row r="273" spans="1:27" s="212" customFormat="1" ht="12.75">
      <c r="A273" s="207"/>
      <c r="B273" s="208"/>
      <c r="C273" s="209"/>
      <c r="D273" s="210"/>
      <c r="E273" s="211"/>
      <c r="F273" s="20"/>
      <c r="G273" s="20"/>
      <c r="H273" s="109"/>
      <c r="I273" s="110"/>
      <c r="J273" s="20"/>
      <c r="K273" s="20"/>
      <c r="L273" s="20"/>
      <c r="M273" s="93"/>
      <c r="O273" s="93"/>
      <c r="P273" s="211"/>
      <c r="Q273" s="57"/>
      <c r="S273" s="93"/>
      <c r="U273" s="57"/>
      <c r="W273" s="41"/>
      <c r="Y273" s="75"/>
      <c r="AA273" s="178"/>
    </row>
    <row r="274" spans="1:27" s="212" customFormat="1" ht="12.75">
      <c r="A274" s="207"/>
      <c r="B274" s="208"/>
      <c r="C274" s="209"/>
      <c r="D274" s="210"/>
      <c r="E274" s="211"/>
      <c r="F274" s="20"/>
      <c r="G274" s="20"/>
      <c r="H274" s="109"/>
      <c r="I274" s="110"/>
      <c r="J274" s="20"/>
      <c r="K274" s="20"/>
      <c r="L274" s="20"/>
      <c r="M274" s="93"/>
      <c r="O274" s="93"/>
      <c r="P274" s="211"/>
      <c r="Q274" s="57"/>
      <c r="S274" s="93"/>
      <c r="U274" s="57"/>
      <c r="W274" s="41"/>
      <c r="Y274" s="75"/>
      <c r="AA274" s="178"/>
    </row>
    <row r="275" spans="1:27" s="212" customFormat="1" ht="12.75">
      <c r="A275" s="207"/>
      <c r="B275" s="208"/>
      <c r="C275" s="209"/>
      <c r="D275" s="210"/>
      <c r="E275" s="211"/>
      <c r="F275" s="20"/>
      <c r="G275" s="20"/>
      <c r="H275" s="109"/>
      <c r="I275" s="110"/>
      <c r="J275" s="20"/>
      <c r="K275" s="20"/>
      <c r="L275" s="20"/>
      <c r="M275" s="93"/>
      <c r="O275" s="93"/>
      <c r="P275" s="211"/>
      <c r="Q275" s="57"/>
      <c r="S275" s="93"/>
      <c r="U275" s="57"/>
      <c r="W275" s="41"/>
      <c r="Y275" s="75"/>
      <c r="AA275" s="178"/>
    </row>
    <row r="276" spans="1:27" s="212" customFormat="1" ht="12.75">
      <c r="A276" s="207"/>
      <c r="B276" s="208"/>
      <c r="C276" s="209"/>
      <c r="D276" s="210"/>
      <c r="E276" s="211"/>
      <c r="F276" s="20"/>
      <c r="G276" s="20"/>
      <c r="H276" s="109"/>
      <c r="I276" s="110"/>
      <c r="J276" s="20"/>
      <c r="K276" s="20"/>
      <c r="L276" s="20"/>
      <c r="M276" s="93"/>
      <c r="O276" s="93"/>
      <c r="P276" s="211"/>
      <c r="Q276" s="57"/>
      <c r="S276" s="93"/>
      <c r="U276" s="57"/>
      <c r="W276" s="41"/>
      <c r="Y276" s="75"/>
      <c r="AA276" s="178"/>
    </row>
    <row r="277" spans="1:27" s="212" customFormat="1" ht="12.75">
      <c r="A277" s="207"/>
      <c r="B277" s="208"/>
      <c r="C277" s="209"/>
      <c r="D277" s="210"/>
      <c r="E277" s="211"/>
      <c r="F277" s="20"/>
      <c r="G277" s="20"/>
      <c r="H277" s="109"/>
      <c r="I277" s="110"/>
      <c r="J277" s="20"/>
      <c r="K277" s="20"/>
      <c r="L277" s="20"/>
      <c r="M277" s="93"/>
      <c r="O277" s="93"/>
      <c r="P277" s="211"/>
      <c r="Q277" s="57"/>
      <c r="S277" s="93"/>
      <c r="U277" s="57"/>
      <c r="W277" s="41"/>
      <c r="Y277" s="75"/>
      <c r="AA277" s="178"/>
    </row>
    <row r="278" spans="1:27" s="212" customFormat="1" ht="12.75">
      <c r="A278" s="207"/>
      <c r="B278" s="208"/>
      <c r="C278" s="209"/>
      <c r="D278" s="210"/>
      <c r="E278" s="211"/>
      <c r="F278" s="20"/>
      <c r="G278" s="20"/>
      <c r="H278" s="109"/>
      <c r="I278" s="110"/>
      <c r="J278" s="20"/>
      <c r="K278" s="20"/>
      <c r="L278" s="20"/>
      <c r="M278" s="93"/>
      <c r="O278" s="93"/>
      <c r="P278" s="211"/>
      <c r="Q278" s="57"/>
      <c r="S278" s="93"/>
      <c r="U278" s="57"/>
      <c r="W278" s="41"/>
      <c r="Y278" s="75"/>
      <c r="AA278" s="178"/>
    </row>
    <row r="279" spans="1:27" s="212" customFormat="1" ht="12.75">
      <c r="A279" s="207"/>
      <c r="B279" s="208"/>
      <c r="C279" s="209"/>
      <c r="D279" s="210"/>
      <c r="E279" s="211"/>
      <c r="F279" s="20"/>
      <c r="G279" s="20"/>
      <c r="H279" s="109"/>
      <c r="I279" s="110"/>
      <c r="J279" s="20"/>
      <c r="K279" s="20"/>
      <c r="L279" s="20"/>
      <c r="M279" s="93"/>
      <c r="O279" s="93"/>
      <c r="P279" s="211"/>
      <c r="Q279" s="57"/>
      <c r="S279" s="93"/>
      <c r="U279" s="57"/>
      <c r="W279" s="41"/>
      <c r="Y279" s="75"/>
      <c r="AA279" s="178"/>
    </row>
    <row r="280" spans="1:27" s="212" customFormat="1" ht="12.75">
      <c r="A280" s="207"/>
      <c r="B280" s="208"/>
      <c r="C280" s="209"/>
      <c r="D280" s="210"/>
      <c r="E280" s="211"/>
      <c r="F280" s="20"/>
      <c r="G280" s="20"/>
      <c r="H280" s="109"/>
      <c r="I280" s="110"/>
      <c r="J280" s="20"/>
      <c r="K280" s="20"/>
      <c r="L280" s="20"/>
      <c r="M280" s="93"/>
      <c r="O280" s="93"/>
      <c r="P280" s="211"/>
      <c r="Q280" s="57"/>
      <c r="S280" s="93"/>
      <c r="U280" s="57"/>
      <c r="W280" s="41"/>
      <c r="Y280" s="75"/>
      <c r="AA280" s="178"/>
    </row>
    <row r="281" spans="1:27" s="212" customFormat="1" ht="12.75">
      <c r="A281" s="207"/>
      <c r="B281" s="208"/>
      <c r="C281" s="209"/>
      <c r="D281" s="210"/>
      <c r="E281" s="211"/>
      <c r="F281" s="20"/>
      <c r="G281" s="20"/>
      <c r="H281" s="109"/>
      <c r="I281" s="110"/>
      <c r="J281" s="20"/>
      <c r="K281" s="20"/>
      <c r="L281" s="20"/>
      <c r="M281" s="93"/>
      <c r="O281" s="93"/>
      <c r="P281" s="211"/>
      <c r="Q281" s="57"/>
      <c r="S281" s="93"/>
      <c r="U281" s="57"/>
      <c r="W281" s="41"/>
      <c r="Y281" s="75"/>
      <c r="AA281" s="178"/>
    </row>
    <row r="282" spans="1:27" s="212" customFormat="1" ht="12.75">
      <c r="A282" s="207"/>
      <c r="B282" s="208"/>
      <c r="C282" s="209"/>
      <c r="D282" s="210"/>
      <c r="E282" s="211"/>
      <c r="F282" s="20"/>
      <c r="G282" s="20"/>
      <c r="H282" s="109"/>
      <c r="I282" s="110"/>
      <c r="J282" s="20"/>
      <c r="K282" s="20"/>
      <c r="L282" s="20"/>
      <c r="M282" s="93"/>
      <c r="O282" s="93"/>
      <c r="P282" s="211"/>
      <c r="Q282" s="57"/>
      <c r="S282" s="93"/>
      <c r="U282" s="57"/>
      <c r="W282" s="41"/>
      <c r="Y282" s="75"/>
      <c r="AA282" s="178"/>
    </row>
    <row r="283" spans="1:27" s="212" customFormat="1" ht="12.75">
      <c r="A283" s="207"/>
      <c r="B283" s="208"/>
      <c r="C283" s="209"/>
      <c r="D283" s="210"/>
      <c r="E283" s="211"/>
      <c r="F283" s="20"/>
      <c r="G283" s="20"/>
      <c r="H283" s="109"/>
      <c r="I283" s="110"/>
      <c r="J283" s="20"/>
      <c r="K283" s="20"/>
      <c r="L283" s="20"/>
      <c r="M283" s="93"/>
      <c r="O283" s="93"/>
      <c r="P283" s="211"/>
      <c r="Q283" s="57"/>
      <c r="S283" s="93"/>
      <c r="U283" s="57"/>
      <c r="W283" s="41"/>
      <c r="Y283" s="75"/>
      <c r="AA283" s="178"/>
    </row>
    <row r="284" spans="1:27" s="212" customFormat="1" ht="12.75">
      <c r="A284" s="207"/>
      <c r="B284" s="208"/>
      <c r="C284" s="209"/>
      <c r="D284" s="210"/>
      <c r="E284" s="211"/>
      <c r="F284" s="20"/>
      <c r="G284" s="20"/>
      <c r="H284" s="109"/>
      <c r="I284" s="110"/>
      <c r="J284" s="20"/>
      <c r="K284" s="20"/>
      <c r="L284" s="20"/>
      <c r="M284" s="93"/>
      <c r="O284" s="93"/>
      <c r="P284" s="211"/>
      <c r="Q284" s="57"/>
      <c r="S284" s="93"/>
      <c r="U284" s="57"/>
      <c r="W284" s="41"/>
      <c r="Y284" s="75"/>
      <c r="AA284" s="178"/>
    </row>
    <row r="285" spans="1:27" s="212" customFormat="1" ht="12.75">
      <c r="A285" s="207"/>
      <c r="B285" s="208"/>
      <c r="C285" s="209"/>
      <c r="D285" s="210"/>
      <c r="E285" s="211"/>
      <c r="F285" s="20"/>
      <c r="G285" s="20"/>
      <c r="H285" s="109"/>
      <c r="I285" s="110"/>
      <c r="J285" s="20"/>
      <c r="K285" s="20"/>
      <c r="L285" s="20"/>
      <c r="M285" s="93"/>
      <c r="O285" s="93"/>
      <c r="P285" s="211"/>
      <c r="Q285" s="57"/>
      <c r="S285" s="93"/>
      <c r="U285" s="57"/>
      <c r="W285" s="41"/>
      <c r="Y285" s="75"/>
      <c r="AA285" s="178"/>
    </row>
    <row r="286" spans="1:27" s="212" customFormat="1" ht="12.75">
      <c r="A286" s="207"/>
      <c r="B286" s="208"/>
      <c r="C286" s="209"/>
      <c r="D286" s="210"/>
      <c r="E286" s="211"/>
      <c r="F286" s="20"/>
      <c r="G286" s="20"/>
      <c r="H286" s="109"/>
      <c r="I286" s="110"/>
      <c r="J286" s="20"/>
      <c r="K286" s="20"/>
      <c r="L286" s="20"/>
      <c r="M286" s="93"/>
      <c r="O286" s="93"/>
      <c r="P286" s="211"/>
      <c r="Q286" s="57"/>
      <c r="S286" s="93"/>
      <c r="U286" s="57"/>
      <c r="W286" s="41"/>
      <c r="Y286" s="75"/>
      <c r="AA286" s="178"/>
    </row>
    <row r="287" spans="1:27" s="212" customFormat="1" ht="12.75">
      <c r="A287" s="207"/>
      <c r="B287" s="208"/>
      <c r="C287" s="209"/>
      <c r="D287" s="210"/>
      <c r="E287" s="211"/>
      <c r="F287" s="20"/>
      <c r="G287" s="20"/>
      <c r="H287" s="109"/>
      <c r="I287" s="110"/>
      <c r="J287" s="20"/>
      <c r="K287" s="20"/>
      <c r="L287" s="20"/>
      <c r="M287" s="93"/>
      <c r="O287" s="93"/>
      <c r="P287" s="211"/>
      <c r="Q287" s="57"/>
      <c r="S287" s="93"/>
      <c r="U287" s="57"/>
      <c r="W287" s="41"/>
      <c r="Y287" s="75"/>
      <c r="AA287" s="178"/>
    </row>
    <row r="288" spans="1:27" s="212" customFormat="1" ht="12.75">
      <c r="A288" s="207"/>
      <c r="B288" s="208"/>
      <c r="C288" s="209"/>
      <c r="D288" s="210"/>
      <c r="E288" s="211"/>
      <c r="F288" s="20"/>
      <c r="G288" s="20"/>
      <c r="H288" s="109"/>
      <c r="I288" s="110"/>
      <c r="J288" s="20"/>
      <c r="K288" s="20"/>
      <c r="L288" s="20"/>
      <c r="M288" s="93"/>
      <c r="O288" s="93"/>
      <c r="P288" s="211"/>
      <c r="Q288" s="57"/>
      <c r="S288" s="93"/>
      <c r="U288" s="57"/>
      <c r="W288" s="41"/>
      <c r="Y288" s="75"/>
      <c r="AA288" s="178"/>
    </row>
    <row r="289" spans="1:27" s="212" customFormat="1" ht="12.75">
      <c r="A289" s="207"/>
      <c r="B289" s="208"/>
      <c r="C289" s="209"/>
      <c r="D289" s="210"/>
      <c r="E289" s="211"/>
      <c r="F289" s="20"/>
      <c r="G289" s="20"/>
      <c r="H289" s="109"/>
      <c r="I289" s="110"/>
      <c r="J289" s="20"/>
      <c r="K289" s="20"/>
      <c r="L289" s="20"/>
      <c r="M289" s="93"/>
      <c r="O289" s="93"/>
      <c r="P289" s="211"/>
      <c r="Q289" s="57"/>
      <c r="S289" s="93"/>
      <c r="U289" s="57"/>
      <c r="W289" s="41"/>
      <c r="Y289" s="75"/>
      <c r="AA289" s="178"/>
    </row>
    <row r="290" spans="1:27" s="212" customFormat="1" ht="12.75">
      <c r="A290" s="207"/>
      <c r="B290" s="208"/>
      <c r="C290" s="209"/>
      <c r="D290" s="210"/>
      <c r="E290" s="211"/>
      <c r="F290" s="20"/>
      <c r="G290" s="20"/>
      <c r="H290" s="109"/>
      <c r="I290" s="110"/>
      <c r="J290" s="20"/>
      <c r="K290" s="20"/>
      <c r="L290" s="20"/>
      <c r="M290" s="93"/>
      <c r="O290" s="93"/>
      <c r="P290" s="211"/>
      <c r="Q290" s="57"/>
      <c r="S290" s="93"/>
      <c r="U290" s="57"/>
      <c r="W290" s="41"/>
      <c r="Y290" s="75"/>
      <c r="AA290" s="178"/>
    </row>
    <row r="291" spans="1:27" s="212" customFormat="1" ht="12.75">
      <c r="A291" s="207"/>
      <c r="B291" s="208"/>
      <c r="C291" s="209"/>
      <c r="D291" s="210"/>
      <c r="E291" s="211"/>
      <c r="F291" s="20"/>
      <c r="G291" s="20"/>
      <c r="H291" s="109"/>
      <c r="I291" s="110"/>
      <c r="J291" s="20"/>
      <c r="K291" s="20"/>
      <c r="L291" s="20"/>
      <c r="M291" s="93"/>
      <c r="O291" s="93"/>
      <c r="P291" s="211"/>
      <c r="Q291" s="57"/>
      <c r="S291" s="93"/>
      <c r="U291" s="57"/>
      <c r="W291" s="41"/>
      <c r="Y291" s="75"/>
      <c r="AA291" s="178"/>
    </row>
    <row r="292" spans="1:27" s="212" customFormat="1" ht="12.75">
      <c r="A292" s="207"/>
      <c r="B292" s="208"/>
      <c r="C292" s="209"/>
      <c r="D292" s="210"/>
      <c r="E292" s="211"/>
      <c r="F292" s="20"/>
      <c r="G292" s="20"/>
      <c r="H292" s="109"/>
      <c r="I292" s="110"/>
      <c r="J292" s="20"/>
      <c r="K292" s="20"/>
      <c r="L292" s="20"/>
      <c r="M292" s="93"/>
      <c r="O292" s="93"/>
      <c r="P292" s="211"/>
      <c r="Q292" s="57"/>
      <c r="S292" s="93"/>
      <c r="U292" s="57"/>
      <c r="W292" s="41"/>
      <c r="Y292" s="75"/>
      <c r="AA292" s="178"/>
    </row>
    <row r="293" spans="1:27" s="212" customFormat="1" ht="12.75">
      <c r="A293" s="207"/>
      <c r="B293" s="208"/>
      <c r="C293" s="209"/>
      <c r="D293" s="210"/>
      <c r="E293" s="211"/>
      <c r="F293" s="20"/>
      <c r="G293" s="20"/>
      <c r="H293" s="109"/>
      <c r="I293" s="110"/>
      <c r="J293" s="20"/>
      <c r="K293" s="20"/>
      <c r="L293" s="20"/>
      <c r="M293" s="93"/>
      <c r="O293" s="93"/>
      <c r="P293" s="211"/>
      <c r="Q293" s="57"/>
      <c r="S293" s="93"/>
      <c r="U293" s="57"/>
      <c r="W293" s="41"/>
      <c r="Y293" s="75"/>
      <c r="AA293" s="178"/>
    </row>
    <row r="294" spans="1:27" s="212" customFormat="1" ht="12.75">
      <c r="A294" s="207"/>
      <c r="B294" s="208"/>
      <c r="C294" s="209"/>
      <c r="D294" s="210"/>
      <c r="E294" s="211"/>
      <c r="F294" s="20"/>
      <c r="G294" s="20"/>
      <c r="H294" s="109"/>
      <c r="I294" s="110"/>
      <c r="J294" s="20"/>
      <c r="K294" s="20"/>
      <c r="L294" s="20"/>
      <c r="M294" s="93"/>
      <c r="O294" s="93"/>
      <c r="P294" s="211"/>
      <c r="Q294" s="57"/>
      <c r="S294" s="93"/>
      <c r="U294" s="57"/>
      <c r="W294" s="41"/>
      <c r="Y294" s="75"/>
      <c r="AA294" s="178"/>
    </row>
    <row r="295" spans="1:27" s="212" customFormat="1" ht="12.75">
      <c r="A295" s="207"/>
      <c r="B295" s="208"/>
      <c r="C295" s="209"/>
      <c r="D295" s="210"/>
      <c r="E295" s="211"/>
      <c r="F295" s="20"/>
      <c r="G295" s="20"/>
      <c r="H295" s="109"/>
      <c r="I295" s="110"/>
      <c r="J295" s="20"/>
      <c r="K295" s="20"/>
      <c r="L295" s="20"/>
      <c r="M295" s="93"/>
      <c r="O295" s="93"/>
      <c r="P295" s="211"/>
      <c r="Q295" s="57"/>
      <c r="S295" s="93"/>
      <c r="U295" s="57"/>
      <c r="W295" s="41"/>
      <c r="Y295" s="75"/>
      <c r="AA295" s="178"/>
    </row>
    <row r="296" spans="1:27" s="212" customFormat="1" ht="12.75">
      <c r="A296" s="207"/>
      <c r="B296" s="208"/>
      <c r="C296" s="209"/>
      <c r="D296" s="210"/>
      <c r="E296" s="211"/>
      <c r="F296" s="20"/>
      <c r="G296" s="20"/>
      <c r="H296" s="109"/>
      <c r="I296" s="110"/>
      <c r="J296" s="20"/>
      <c r="K296" s="20"/>
      <c r="L296" s="20"/>
      <c r="M296" s="93"/>
      <c r="O296" s="93"/>
      <c r="P296" s="211"/>
      <c r="Q296" s="57"/>
      <c r="S296" s="93"/>
      <c r="U296" s="57"/>
      <c r="W296" s="41"/>
      <c r="Y296" s="75"/>
      <c r="AA296" s="178"/>
    </row>
    <row r="297" spans="1:27" s="212" customFormat="1" ht="12.75">
      <c r="A297" s="207"/>
      <c r="B297" s="208"/>
      <c r="C297" s="209"/>
      <c r="D297" s="210"/>
      <c r="E297" s="211"/>
      <c r="F297" s="20"/>
      <c r="G297" s="20"/>
      <c r="H297" s="109"/>
      <c r="I297" s="110"/>
      <c r="J297" s="20"/>
      <c r="K297" s="20"/>
      <c r="L297" s="20"/>
      <c r="M297" s="93"/>
      <c r="O297" s="93"/>
      <c r="P297" s="211"/>
      <c r="Q297" s="57"/>
      <c r="S297" s="93"/>
      <c r="U297" s="57"/>
      <c r="W297" s="41"/>
      <c r="Y297" s="75"/>
      <c r="AA297" s="178"/>
    </row>
    <row r="298" spans="1:27" s="212" customFormat="1" ht="12.75">
      <c r="A298" s="207"/>
      <c r="B298" s="208"/>
      <c r="C298" s="209"/>
      <c r="D298" s="210"/>
      <c r="E298" s="211"/>
      <c r="F298" s="20"/>
      <c r="G298" s="20"/>
      <c r="H298" s="109"/>
      <c r="I298" s="110"/>
      <c r="J298" s="20"/>
      <c r="K298" s="20"/>
      <c r="L298" s="20"/>
      <c r="M298" s="93"/>
      <c r="O298" s="93"/>
      <c r="P298" s="211"/>
      <c r="Q298" s="57"/>
      <c r="S298" s="93"/>
      <c r="U298" s="57"/>
      <c r="W298" s="41"/>
      <c r="Y298" s="75"/>
      <c r="AA298" s="178"/>
    </row>
    <row r="299" spans="1:27" s="212" customFormat="1" ht="12.75">
      <c r="A299" s="207"/>
      <c r="B299" s="208"/>
      <c r="C299" s="209"/>
      <c r="D299" s="210"/>
      <c r="E299" s="211"/>
      <c r="F299" s="20"/>
      <c r="G299" s="20"/>
      <c r="H299" s="109"/>
      <c r="I299" s="110"/>
      <c r="J299" s="20"/>
      <c r="K299" s="20"/>
      <c r="L299" s="20"/>
      <c r="M299" s="93"/>
      <c r="O299" s="93"/>
      <c r="P299" s="211"/>
      <c r="Q299" s="57"/>
      <c r="S299" s="93"/>
      <c r="U299" s="57"/>
      <c r="W299" s="41"/>
      <c r="Y299" s="75"/>
      <c r="AA299" s="178"/>
    </row>
    <row r="300" spans="1:27" s="212" customFormat="1" ht="12.75">
      <c r="A300" s="207"/>
      <c r="B300" s="208"/>
      <c r="C300" s="209"/>
      <c r="D300" s="210"/>
      <c r="E300" s="211"/>
      <c r="F300" s="20"/>
      <c r="G300" s="20"/>
      <c r="H300" s="109"/>
      <c r="I300" s="110"/>
      <c r="J300" s="20"/>
      <c r="K300" s="20"/>
      <c r="L300" s="20"/>
      <c r="M300" s="93"/>
      <c r="O300" s="93"/>
      <c r="P300" s="211"/>
      <c r="Q300" s="57"/>
      <c r="S300" s="93"/>
      <c r="U300" s="57"/>
      <c r="W300" s="41"/>
      <c r="Y300" s="75"/>
      <c r="AA300" s="178"/>
    </row>
    <row r="301" spans="1:27" s="212" customFormat="1" ht="12.75">
      <c r="A301" s="207"/>
      <c r="B301" s="208"/>
      <c r="C301" s="209"/>
      <c r="D301" s="210"/>
      <c r="E301" s="211"/>
      <c r="F301" s="20"/>
      <c r="G301" s="20"/>
      <c r="H301" s="109"/>
      <c r="I301" s="110"/>
      <c r="J301" s="20"/>
      <c r="K301" s="20"/>
      <c r="L301" s="20"/>
      <c r="M301" s="93"/>
      <c r="O301" s="93"/>
      <c r="P301" s="211"/>
      <c r="Q301" s="57"/>
      <c r="S301" s="93"/>
      <c r="U301" s="57"/>
      <c r="W301" s="41"/>
      <c r="Y301" s="75"/>
      <c r="AA301" s="178"/>
    </row>
    <row r="302" spans="1:27" s="212" customFormat="1" ht="12.75">
      <c r="A302" s="207"/>
      <c r="B302" s="208"/>
      <c r="C302" s="209"/>
      <c r="D302" s="210"/>
      <c r="E302" s="211"/>
      <c r="F302" s="20"/>
      <c r="G302" s="20"/>
      <c r="H302" s="109"/>
      <c r="I302" s="110"/>
      <c r="J302" s="20"/>
      <c r="K302" s="20"/>
      <c r="L302" s="20"/>
      <c r="M302" s="93"/>
      <c r="O302" s="93"/>
      <c r="P302" s="211"/>
      <c r="Q302" s="57"/>
      <c r="S302" s="93"/>
      <c r="U302" s="57"/>
      <c r="W302" s="41"/>
      <c r="Y302" s="75"/>
      <c r="AA302" s="178"/>
    </row>
    <row r="303" spans="1:27" s="212" customFormat="1" ht="12.75">
      <c r="A303" s="207"/>
      <c r="B303" s="208"/>
      <c r="C303" s="209"/>
      <c r="D303" s="210"/>
      <c r="E303" s="211"/>
      <c r="F303" s="20"/>
      <c r="G303" s="20"/>
      <c r="H303" s="109"/>
      <c r="I303" s="110"/>
      <c r="J303" s="20"/>
      <c r="K303" s="20"/>
      <c r="L303" s="20"/>
      <c r="M303" s="93"/>
      <c r="O303" s="93"/>
      <c r="P303" s="211"/>
      <c r="Q303" s="57"/>
      <c r="S303" s="93"/>
      <c r="U303" s="57"/>
      <c r="W303" s="41"/>
      <c r="Y303" s="75"/>
      <c r="AA303" s="178"/>
    </row>
    <row r="304" spans="1:27" s="212" customFormat="1" ht="12.75">
      <c r="A304" s="207"/>
      <c r="B304" s="208"/>
      <c r="C304" s="209"/>
      <c r="D304" s="210"/>
      <c r="E304" s="211"/>
      <c r="F304" s="20"/>
      <c r="G304" s="20"/>
      <c r="H304" s="109"/>
      <c r="I304" s="110"/>
      <c r="J304" s="20"/>
      <c r="K304" s="20"/>
      <c r="L304" s="20"/>
      <c r="M304" s="93"/>
      <c r="O304" s="93"/>
      <c r="P304" s="211"/>
      <c r="Q304" s="57"/>
      <c r="S304" s="93"/>
      <c r="U304" s="57"/>
      <c r="W304" s="41"/>
      <c r="Y304" s="75"/>
      <c r="AA304" s="178"/>
    </row>
    <row r="305" spans="1:27" s="212" customFormat="1" ht="12.75">
      <c r="A305" s="207"/>
      <c r="B305" s="208"/>
      <c r="C305" s="209"/>
      <c r="D305" s="210"/>
      <c r="E305" s="211"/>
      <c r="F305" s="20"/>
      <c r="G305" s="20"/>
      <c r="H305" s="109"/>
      <c r="I305" s="110"/>
      <c r="J305" s="20"/>
      <c r="K305" s="20"/>
      <c r="L305" s="20"/>
      <c r="M305" s="93"/>
      <c r="O305" s="93"/>
      <c r="P305" s="211"/>
      <c r="Q305" s="57"/>
      <c r="S305" s="93"/>
      <c r="U305" s="57"/>
      <c r="W305" s="41"/>
      <c r="Y305" s="75"/>
      <c r="AA305" s="178"/>
    </row>
    <row r="306" spans="1:27" s="212" customFormat="1" ht="12.75">
      <c r="A306" s="207"/>
      <c r="B306" s="208"/>
      <c r="C306" s="209"/>
      <c r="D306" s="210"/>
      <c r="E306" s="211"/>
      <c r="F306" s="20"/>
      <c r="G306" s="20"/>
      <c r="H306" s="109"/>
      <c r="I306" s="110"/>
      <c r="J306" s="20"/>
      <c r="K306" s="20"/>
      <c r="L306" s="20"/>
      <c r="M306" s="93"/>
      <c r="O306" s="93"/>
      <c r="P306" s="211"/>
      <c r="Q306" s="57"/>
      <c r="S306" s="93"/>
      <c r="U306" s="57"/>
      <c r="W306" s="41"/>
      <c r="Y306" s="75"/>
      <c r="AA306" s="178"/>
    </row>
    <row r="307" spans="1:27" s="212" customFormat="1" ht="12.75">
      <c r="A307" s="207"/>
      <c r="B307" s="208"/>
      <c r="C307" s="209"/>
      <c r="D307" s="210"/>
      <c r="E307" s="211"/>
      <c r="F307" s="20"/>
      <c r="G307" s="20"/>
      <c r="H307" s="109"/>
      <c r="I307" s="110"/>
      <c r="J307" s="20"/>
      <c r="K307" s="20"/>
      <c r="L307" s="20"/>
      <c r="M307" s="93"/>
      <c r="O307" s="93"/>
      <c r="P307" s="211"/>
      <c r="Q307" s="57"/>
      <c r="S307" s="93"/>
      <c r="U307" s="57"/>
      <c r="W307" s="41"/>
      <c r="Y307" s="75"/>
      <c r="AA307" s="178"/>
    </row>
    <row r="308" spans="1:27" s="212" customFormat="1" ht="12.75">
      <c r="A308" s="207"/>
      <c r="B308" s="208"/>
      <c r="C308" s="209"/>
      <c r="D308" s="210"/>
      <c r="E308" s="211"/>
      <c r="F308" s="20"/>
      <c r="G308" s="20"/>
      <c r="H308" s="109"/>
      <c r="I308" s="110"/>
      <c r="J308" s="20"/>
      <c r="K308" s="20"/>
      <c r="L308" s="20"/>
      <c r="M308" s="93"/>
      <c r="O308" s="93"/>
      <c r="P308" s="211"/>
      <c r="Q308" s="57"/>
      <c r="S308" s="93"/>
      <c r="U308" s="57"/>
      <c r="W308" s="41"/>
      <c r="Y308" s="75"/>
      <c r="AA308" s="178"/>
    </row>
    <row r="309" spans="1:27" s="212" customFormat="1" ht="12.75">
      <c r="A309" s="207"/>
      <c r="B309" s="208"/>
      <c r="C309" s="209"/>
      <c r="D309" s="210"/>
      <c r="E309" s="211"/>
      <c r="F309" s="20"/>
      <c r="G309" s="20"/>
      <c r="H309" s="109"/>
      <c r="I309" s="110"/>
      <c r="J309" s="20"/>
      <c r="K309" s="20"/>
      <c r="L309" s="20"/>
      <c r="M309" s="93"/>
      <c r="O309" s="93"/>
      <c r="P309" s="211"/>
      <c r="Q309" s="57"/>
      <c r="S309" s="93"/>
      <c r="U309" s="57"/>
      <c r="W309" s="41"/>
      <c r="Y309" s="75"/>
      <c r="AA309" s="178"/>
    </row>
    <row r="310" spans="1:27" s="212" customFormat="1" ht="12.75">
      <c r="A310" s="207"/>
      <c r="B310" s="208"/>
      <c r="C310" s="209"/>
      <c r="D310" s="210"/>
      <c r="E310" s="211"/>
      <c r="F310" s="20"/>
      <c r="G310" s="20"/>
      <c r="H310" s="109"/>
      <c r="I310" s="110"/>
      <c r="J310" s="20"/>
      <c r="K310" s="20"/>
      <c r="L310" s="20"/>
      <c r="M310" s="93"/>
      <c r="O310" s="93"/>
      <c r="P310" s="211"/>
      <c r="Q310" s="57"/>
      <c r="S310" s="93"/>
      <c r="U310" s="57"/>
      <c r="W310" s="41"/>
      <c r="Y310" s="75"/>
      <c r="AA310" s="178"/>
    </row>
    <row r="311" spans="1:27" s="212" customFormat="1" ht="12.75">
      <c r="A311" s="207"/>
      <c r="B311" s="208"/>
      <c r="C311" s="209"/>
      <c r="D311" s="210"/>
      <c r="E311" s="211"/>
      <c r="F311" s="20"/>
      <c r="G311" s="20"/>
      <c r="H311" s="109"/>
      <c r="I311" s="110"/>
      <c r="J311" s="20"/>
      <c r="K311" s="20"/>
      <c r="L311" s="20"/>
      <c r="M311" s="93"/>
      <c r="O311" s="93"/>
      <c r="P311" s="211"/>
      <c r="Q311" s="57"/>
      <c r="S311" s="93"/>
      <c r="U311" s="57"/>
      <c r="W311" s="41"/>
      <c r="Y311" s="75"/>
      <c r="AA311" s="178"/>
    </row>
    <row r="312" spans="1:27" s="212" customFormat="1" ht="12.75">
      <c r="A312" s="207"/>
      <c r="B312" s="208"/>
      <c r="C312" s="209"/>
      <c r="D312" s="210"/>
      <c r="E312" s="211"/>
      <c r="F312" s="20"/>
      <c r="G312" s="20"/>
      <c r="H312" s="109"/>
      <c r="I312" s="110"/>
      <c r="J312" s="20"/>
      <c r="K312" s="20"/>
      <c r="L312" s="20"/>
      <c r="M312" s="93"/>
      <c r="O312" s="93"/>
      <c r="P312" s="211"/>
      <c r="Q312" s="57"/>
      <c r="S312" s="93"/>
      <c r="U312" s="57"/>
      <c r="W312" s="41"/>
      <c r="Y312" s="75"/>
      <c r="AA312" s="178"/>
    </row>
    <row r="313" spans="1:27" s="212" customFormat="1" ht="12.75">
      <c r="A313" s="207"/>
      <c r="B313" s="208"/>
      <c r="C313" s="209"/>
      <c r="D313" s="210"/>
      <c r="E313" s="211"/>
      <c r="F313" s="20"/>
      <c r="G313" s="20"/>
      <c r="H313" s="109"/>
      <c r="I313" s="110"/>
      <c r="J313" s="20"/>
      <c r="K313" s="20"/>
      <c r="L313" s="20"/>
      <c r="M313" s="93"/>
      <c r="O313" s="93"/>
      <c r="P313" s="211"/>
      <c r="Q313" s="57"/>
      <c r="S313" s="93"/>
      <c r="U313" s="57"/>
      <c r="W313" s="41"/>
      <c r="Y313" s="75"/>
      <c r="AA313" s="178"/>
    </row>
    <row r="314" spans="1:27" s="212" customFormat="1" ht="12.75">
      <c r="A314" s="207"/>
      <c r="B314" s="208"/>
      <c r="C314" s="209"/>
      <c r="D314" s="210"/>
      <c r="E314" s="211"/>
      <c r="F314" s="20"/>
      <c r="G314" s="20"/>
      <c r="H314" s="109"/>
      <c r="I314" s="110"/>
      <c r="J314" s="20"/>
      <c r="K314" s="20"/>
      <c r="L314" s="20"/>
      <c r="M314" s="93"/>
      <c r="O314" s="93"/>
      <c r="P314" s="211"/>
      <c r="Q314" s="57"/>
      <c r="S314" s="93"/>
      <c r="U314" s="57"/>
      <c r="W314" s="41"/>
      <c r="Y314" s="75"/>
      <c r="AA314" s="178"/>
    </row>
    <row r="315" spans="1:27" s="212" customFormat="1" ht="12.75">
      <c r="A315" s="207"/>
      <c r="B315" s="208"/>
      <c r="C315" s="209"/>
      <c r="D315" s="210"/>
      <c r="E315" s="211"/>
      <c r="F315" s="20"/>
      <c r="G315" s="20"/>
      <c r="H315" s="109"/>
      <c r="I315" s="110"/>
      <c r="J315" s="20"/>
      <c r="K315" s="20"/>
      <c r="L315" s="20"/>
      <c r="M315" s="93"/>
      <c r="O315" s="93"/>
      <c r="P315" s="211"/>
      <c r="Q315" s="57"/>
      <c r="S315" s="93"/>
      <c r="U315" s="57"/>
      <c r="W315" s="41"/>
      <c r="Y315" s="75"/>
      <c r="AA315" s="178"/>
    </row>
    <row r="316" spans="1:27" s="212" customFormat="1" ht="12.75">
      <c r="A316" s="207"/>
      <c r="B316" s="208"/>
      <c r="C316" s="209"/>
      <c r="D316" s="210"/>
      <c r="E316" s="211"/>
      <c r="F316" s="20"/>
      <c r="G316" s="20"/>
      <c r="H316" s="109"/>
      <c r="I316" s="110"/>
      <c r="J316" s="20"/>
      <c r="K316" s="20"/>
      <c r="L316" s="20"/>
      <c r="M316" s="93"/>
      <c r="O316" s="93"/>
      <c r="P316" s="211"/>
      <c r="Q316" s="57"/>
      <c r="S316" s="93"/>
      <c r="U316" s="57"/>
      <c r="W316" s="41"/>
      <c r="Y316" s="75"/>
      <c r="AA316" s="178"/>
    </row>
    <row r="317" spans="1:27" s="212" customFormat="1" ht="12.75">
      <c r="A317" s="207"/>
      <c r="B317" s="208"/>
      <c r="C317" s="209"/>
      <c r="D317" s="210"/>
      <c r="E317" s="211"/>
      <c r="F317" s="20"/>
      <c r="G317" s="20"/>
      <c r="H317" s="109"/>
      <c r="I317" s="110"/>
      <c r="J317" s="20"/>
      <c r="K317" s="20"/>
      <c r="L317" s="20"/>
      <c r="M317" s="93"/>
      <c r="O317" s="93"/>
      <c r="P317" s="211"/>
      <c r="Q317" s="57"/>
      <c r="S317" s="93"/>
      <c r="U317" s="57"/>
      <c r="W317" s="41"/>
      <c r="Y317" s="75"/>
      <c r="AA317" s="178"/>
    </row>
    <row r="318" spans="1:27" s="212" customFormat="1" ht="12.75">
      <c r="A318" s="207"/>
      <c r="B318" s="208"/>
      <c r="C318" s="209"/>
      <c r="D318" s="210"/>
      <c r="E318" s="211"/>
      <c r="F318" s="20"/>
      <c r="G318" s="20"/>
      <c r="H318" s="109"/>
      <c r="I318" s="110"/>
      <c r="J318" s="20"/>
      <c r="K318" s="20"/>
      <c r="L318" s="20"/>
      <c r="M318" s="93"/>
      <c r="O318" s="93"/>
      <c r="P318" s="211"/>
      <c r="Q318" s="57"/>
      <c r="S318" s="93"/>
      <c r="U318" s="57"/>
      <c r="W318" s="41"/>
      <c r="Y318" s="75"/>
      <c r="AA318" s="178"/>
    </row>
    <row r="319" spans="1:27" s="212" customFormat="1" ht="12.75">
      <c r="A319" s="207"/>
      <c r="B319" s="208"/>
      <c r="C319" s="209"/>
      <c r="D319" s="210"/>
      <c r="E319" s="211"/>
      <c r="F319" s="20"/>
      <c r="G319" s="20"/>
      <c r="H319" s="109"/>
      <c r="I319" s="110"/>
      <c r="J319" s="20"/>
      <c r="K319" s="20"/>
      <c r="L319" s="20"/>
      <c r="M319" s="93"/>
      <c r="O319" s="93"/>
      <c r="P319" s="211"/>
      <c r="Q319" s="57"/>
      <c r="S319" s="93"/>
      <c r="U319" s="57"/>
      <c r="W319" s="41"/>
      <c r="Y319" s="75"/>
      <c r="AA319" s="178"/>
    </row>
    <row r="320" spans="1:27" s="212" customFormat="1" ht="12.75">
      <c r="A320" s="207"/>
      <c r="B320" s="208"/>
      <c r="C320" s="209"/>
      <c r="D320" s="210"/>
      <c r="E320" s="211"/>
      <c r="F320" s="20"/>
      <c r="G320" s="20"/>
      <c r="H320" s="109"/>
      <c r="I320" s="110"/>
      <c r="J320" s="20"/>
      <c r="K320" s="20"/>
      <c r="L320" s="20"/>
      <c r="M320" s="93"/>
      <c r="O320" s="93"/>
      <c r="P320" s="211"/>
      <c r="Q320" s="57"/>
      <c r="S320" s="93"/>
      <c r="U320" s="57"/>
      <c r="W320" s="41"/>
      <c r="Y320" s="75"/>
      <c r="AA320" s="178"/>
    </row>
    <row r="321" spans="1:27" s="212" customFormat="1" ht="12.75">
      <c r="A321" s="207"/>
      <c r="B321" s="208"/>
      <c r="C321" s="209"/>
      <c r="D321" s="210"/>
      <c r="E321" s="211"/>
      <c r="F321" s="20"/>
      <c r="G321" s="20"/>
      <c r="H321" s="109"/>
      <c r="I321" s="110"/>
      <c r="J321" s="20"/>
      <c r="K321" s="20"/>
      <c r="L321" s="20"/>
      <c r="M321" s="93"/>
      <c r="O321" s="93"/>
      <c r="P321" s="211"/>
      <c r="Q321" s="57"/>
      <c r="S321" s="93"/>
      <c r="U321" s="57"/>
      <c r="W321" s="41"/>
      <c r="Y321" s="75"/>
      <c r="AA321" s="178"/>
    </row>
    <row r="322" spans="1:27" s="212" customFormat="1" ht="12.75">
      <c r="A322" s="207"/>
      <c r="B322" s="208"/>
      <c r="C322" s="209"/>
      <c r="D322" s="210"/>
      <c r="E322" s="211"/>
      <c r="F322" s="20"/>
      <c r="G322" s="20"/>
      <c r="H322" s="109"/>
      <c r="I322" s="110"/>
      <c r="J322" s="20"/>
      <c r="K322" s="20"/>
      <c r="L322" s="20"/>
      <c r="M322" s="93"/>
      <c r="O322" s="93"/>
      <c r="P322" s="211"/>
      <c r="Q322" s="57"/>
      <c r="S322" s="93"/>
      <c r="U322" s="57"/>
      <c r="W322" s="41"/>
      <c r="Y322" s="75"/>
      <c r="AA322" s="178"/>
    </row>
    <row r="323" spans="1:27" s="212" customFormat="1" ht="12.75">
      <c r="A323" s="207"/>
      <c r="B323" s="208"/>
      <c r="C323" s="209"/>
      <c r="D323" s="210"/>
      <c r="E323" s="211"/>
      <c r="F323" s="20"/>
      <c r="G323" s="20"/>
      <c r="H323" s="109"/>
      <c r="I323" s="110"/>
      <c r="J323" s="20"/>
      <c r="K323" s="20"/>
      <c r="L323" s="20"/>
      <c r="M323" s="93"/>
      <c r="O323" s="93"/>
      <c r="P323" s="211"/>
      <c r="Q323" s="57"/>
      <c r="S323" s="93"/>
      <c r="U323" s="57"/>
      <c r="W323" s="41"/>
      <c r="Y323" s="75"/>
      <c r="AA323" s="178"/>
    </row>
    <row r="324" spans="1:27" s="212" customFormat="1" ht="12.75">
      <c r="A324" s="207"/>
      <c r="B324" s="208"/>
      <c r="C324" s="209"/>
      <c r="D324" s="210"/>
      <c r="E324" s="211"/>
      <c r="F324" s="20"/>
      <c r="G324" s="20"/>
      <c r="H324" s="109"/>
      <c r="I324" s="110"/>
      <c r="J324" s="20"/>
      <c r="K324" s="20"/>
      <c r="L324" s="20"/>
      <c r="M324" s="93"/>
      <c r="O324" s="93"/>
      <c r="P324" s="211"/>
      <c r="Q324" s="57"/>
      <c r="S324" s="93"/>
      <c r="U324" s="57"/>
      <c r="W324" s="41"/>
      <c r="Y324" s="75"/>
      <c r="AA324" s="178"/>
    </row>
    <row r="325" spans="1:27" s="212" customFormat="1" ht="12.75">
      <c r="A325" s="207"/>
      <c r="B325" s="208"/>
      <c r="C325" s="209"/>
      <c r="D325" s="210"/>
      <c r="E325" s="211"/>
      <c r="F325" s="20"/>
      <c r="G325" s="20"/>
      <c r="H325" s="109"/>
      <c r="I325" s="110"/>
      <c r="J325" s="20"/>
      <c r="K325" s="20"/>
      <c r="L325" s="20"/>
      <c r="M325" s="93"/>
      <c r="O325" s="93"/>
      <c r="P325" s="211"/>
      <c r="Q325" s="57"/>
      <c r="S325" s="93"/>
      <c r="U325" s="57"/>
      <c r="W325" s="41"/>
      <c r="Y325" s="75"/>
      <c r="AA325" s="178"/>
    </row>
    <row r="326" spans="1:27" s="212" customFormat="1" ht="12.75">
      <c r="A326" s="207"/>
      <c r="B326" s="208"/>
      <c r="C326" s="209"/>
      <c r="D326" s="210"/>
      <c r="E326" s="211"/>
      <c r="F326" s="20"/>
      <c r="G326" s="20"/>
      <c r="H326" s="109"/>
      <c r="I326" s="110"/>
      <c r="J326" s="20"/>
      <c r="K326" s="20"/>
      <c r="L326" s="20"/>
      <c r="M326" s="93"/>
      <c r="O326" s="93"/>
      <c r="P326" s="211"/>
      <c r="Q326" s="57"/>
      <c r="S326" s="93"/>
      <c r="U326" s="57"/>
      <c r="W326" s="41"/>
      <c r="Y326" s="75"/>
      <c r="AA326" s="178"/>
    </row>
    <row r="327" spans="1:27" s="212" customFormat="1" ht="12.75">
      <c r="A327" s="207"/>
      <c r="B327" s="208"/>
      <c r="C327" s="209"/>
      <c r="D327" s="210"/>
      <c r="E327" s="211"/>
      <c r="F327" s="20"/>
      <c r="G327" s="20"/>
      <c r="H327" s="109"/>
      <c r="I327" s="110"/>
      <c r="J327" s="20"/>
      <c r="K327" s="20"/>
      <c r="L327" s="20"/>
      <c r="M327" s="93"/>
      <c r="O327" s="93"/>
      <c r="P327" s="211"/>
      <c r="Q327" s="57"/>
      <c r="S327" s="93"/>
      <c r="U327" s="57"/>
      <c r="W327" s="41"/>
      <c r="Y327" s="75"/>
      <c r="AA327" s="178"/>
    </row>
    <row r="328" spans="1:27" s="212" customFormat="1" ht="12.75">
      <c r="A328" s="207"/>
      <c r="B328" s="208"/>
      <c r="C328" s="209"/>
      <c r="D328" s="210"/>
      <c r="E328" s="211"/>
      <c r="F328" s="20"/>
      <c r="G328" s="20"/>
      <c r="H328" s="109"/>
      <c r="I328" s="110"/>
      <c r="J328" s="20"/>
      <c r="K328" s="20"/>
      <c r="L328" s="20"/>
      <c r="M328" s="93"/>
      <c r="O328" s="93"/>
      <c r="P328" s="211"/>
      <c r="Q328" s="57"/>
      <c r="S328" s="93"/>
      <c r="U328" s="57"/>
      <c r="W328" s="41"/>
      <c r="Y328" s="75"/>
      <c r="AA328" s="178"/>
    </row>
    <row r="329" spans="1:27" s="212" customFormat="1" ht="12.75">
      <c r="A329" s="207"/>
      <c r="B329" s="208"/>
      <c r="C329" s="209"/>
      <c r="D329" s="210"/>
      <c r="E329" s="211"/>
      <c r="F329" s="20"/>
      <c r="G329" s="20"/>
      <c r="H329" s="109"/>
      <c r="I329" s="110"/>
      <c r="J329" s="20"/>
      <c r="K329" s="20"/>
      <c r="L329" s="20"/>
      <c r="M329" s="93"/>
      <c r="O329" s="93"/>
      <c r="P329" s="211"/>
      <c r="Q329" s="57"/>
      <c r="S329" s="93"/>
      <c r="U329" s="57"/>
      <c r="W329" s="41"/>
      <c r="Y329" s="75"/>
      <c r="AA329" s="178"/>
    </row>
    <row r="330" spans="1:27" s="212" customFormat="1" ht="12.75">
      <c r="A330" s="207"/>
      <c r="B330" s="208"/>
      <c r="C330" s="209"/>
      <c r="D330" s="210"/>
      <c r="E330" s="211"/>
      <c r="F330" s="20"/>
      <c r="G330" s="20"/>
      <c r="H330" s="109"/>
      <c r="I330" s="110"/>
      <c r="J330" s="20"/>
      <c r="K330" s="20"/>
      <c r="L330" s="20"/>
      <c r="M330" s="93"/>
      <c r="O330" s="93"/>
      <c r="P330" s="211"/>
      <c r="Q330" s="57"/>
      <c r="S330" s="93"/>
      <c r="U330" s="57"/>
      <c r="W330" s="41"/>
      <c r="Y330" s="75"/>
      <c r="AA330" s="178"/>
    </row>
    <row r="331" spans="1:27" s="212" customFormat="1" ht="12.75">
      <c r="A331" s="207"/>
      <c r="B331" s="208"/>
      <c r="C331" s="209"/>
      <c r="D331" s="210"/>
      <c r="E331" s="211"/>
      <c r="F331" s="20"/>
      <c r="G331" s="20"/>
      <c r="H331" s="109"/>
      <c r="I331" s="110"/>
      <c r="J331" s="20"/>
      <c r="K331" s="20"/>
      <c r="L331" s="20"/>
      <c r="M331" s="93"/>
      <c r="O331" s="93"/>
      <c r="P331" s="211"/>
      <c r="Q331" s="57"/>
      <c r="S331" s="93"/>
      <c r="U331" s="57"/>
      <c r="W331" s="41"/>
      <c r="Y331" s="75"/>
      <c r="AA331" s="178"/>
    </row>
    <row r="332" spans="1:27" s="212" customFormat="1" ht="12.75">
      <c r="A332" s="207"/>
      <c r="B332" s="208"/>
      <c r="C332" s="209"/>
      <c r="D332" s="210"/>
      <c r="E332" s="211"/>
      <c r="F332" s="20"/>
      <c r="G332" s="20"/>
      <c r="H332" s="109"/>
      <c r="I332" s="110"/>
      <c r="J332" s="20"/>
      <c r="K332" s="20"/>
      <c r="L332" s="20"/>
      <c r="M332" s="93"/>
      <c r="O332" s="93"/>
      <c r="P332" s="211"/>
      <c r="Q332" s="57"/>
      <c r="S332" s="93"/>
      <c r="U332" s="57"/>
      <c r="W332" s="41"/>
      <c r="Y332" s="75"/>
      <c r="AA332" s="178"/>
    </row>
    <row r="333" spans="1:27" s="212" customFormat="1" ht="12.75">
      <c r="A333" s="207"/>
      <c r="B333" s="208"/>
      <c r="C333" s="209"/>
      <c r="D333" s="210"/>
      <c r="E333" s="211"/>
      <c r="F333" s="20"/>
      <c r="G333" s="20"/>
      <c r="H333" s="109"/>
      <c r="I333" s="110"/>
      <c r="J333" s="20"/>
      <c r="K333" s="20"/>
      <c r="L333" s="20"/>
      <c r="M333" s="93"/>
      <c r="O333" s="93"/>
      <c r="P333" s="211"/>
      <c r="Q333" s="57"/>
      <c r="S333" s="93"/>
      <c r="U333" s="57"/>
      <c r="W333" s="41"/>
      <c r="Y333" s="75"/>
      <c r="AA333" s="178"/>
    </row>
    <row r="334" spans="1:27" s="212" customFormat="1" ht="12.75">
      <c r="A334" s="207"/>
      <c r="B334" s="208"/>
      <c r="C334" s="209"/>
      <c r="D334" s="210"/>
      <c r="E334" s="211"/>
      <c r="F334" s="20"/>
      <c r="G334" s="20"/>
      <c r="H334" s="109"/>
      <c r="I334" s="110"/>
      <c r="J334" s="20"/>
      <c r="K334" s="20"/>
      <c r="L334" s="20"/>
      <c r="M334" s="93"/>
      <c r="O334" s="93"/>
      <c r="P334" s="211"/>
      <c r="Q334" s="57"/>
      <c r="S334" s="93"/>
      <c r="U334" s="57"/>
      <c r="W334" s="41"/>
      <c r="Y334" s="75"/>
      <c r="AA334" s="178"/>
    </row>
    <row r="335" spans="1:27" s="212" customFormat="1" ht="12.75">
      <c r="A335" s="207"/>
      <c r="B335" s="208"/>
      <c r="C335" s="209"/>
      <c r="D335" s="210"/>
      <c r="E335" s="211"/>
      <c r="F335" s="20"/>
      <c r="G335" s="20"/>
      <c r="H335" s="109"/>
      <c r="I335" s="110"/>
      <c r="J335" s="20"/>
      <c r="K335" s="20"/>
      <c r="L335" s="20"/>
      <c r="M335" s="93"/>
      <c r="O335" s="93"/>
      <c r="P335" s="211"/>
      <c r="Q335" s="57"/>
      <c r="S335" s="93"/>
      <c r="U335" s="57"/>
      <c r="W335" s="41"/>
      <c r="Y335" s="75"/>
      <c r="AA335" s="178"/>
    </row>
    <row r="336" spans="1:27" s="212" customFormat="1" ht="12.75">
      <c r="A336" s="207"/>
      <c r="B336" s="208"/>
      <c r="C336" s="209"/>
      <c r="D336" s="210"/>
      <c r="E336" s="211"/>
      <c r="F336" s="20"/>
      <c r="G336" s="20"/>
      <c r="H336" s="109"/>
      <c r="I336" s="110"/>
      <c r="J336" s="20"/>
      <c r="K336" s="20"/>
      <c r="L336" s="20"/>
      <c r="M336" s="93"/>
      <c r="O336" s="93"/>
      <c r="P336" s="211"/>
      <c r="Q336" s="57"/>
      <c r="S336" s="93"/>
      <c r="U336" s="57"/>
      <c r="W336" s="41"/>
      <c r="Y336" s="75"/>
      <c r="AA336" s="178"/>
    </row>
    <row r="337" spans="1:27" s="212" customFormat="1" ht="12.75">
      <c r="A337" s="207"/>
      <c r="B337" s="208"/>
      <c r="C337" s="209"/>
      <c r="D337" s="210"/>
      <c r="E337" s="211"/>
      <c r="F337" s="20"/>
      <c r="G337" s="20"/>
      <c r="H337" s="109"/>
      <c r="I337" s="110"/>
      <c r="J337" s="20"/>
      <c r="K337" s="20"/>
      <c r="L337" s="20"/>
      <c r="M337" s="93"/>
      <c r="O337" s="93"/>
      <c r="P337" s="211"/>
      <c r="Q337" s="57"/>
      <c r="S337" s="93"/>
      <c r="U337" s="57"/>
      <c r="W337" s="41"/>
      <c r="Y337" s="75"/>
      <c r="AA337" s="178"/>
    </row>
    <row r="338" spans="1:27" s="212" customFormat="1" ht="12.75">
      <c r="A338" s="207"/>
      <c r="B338" s="208"/>
      <c r="C338" s="209"/>
      <c r="D338" s="210"/>
      <c r="E338" s="211"/>
      <c r="F338" s="20"/>
      <c r="G338" s="20"/>
      <c r="H338" s="109"/>
      <c r="I338" s="110"/>
      <c r="J338" s="20"/>
      <c r="K338" s="20"/>
      <c r="L338" s="20"/>
      <c r="M338" s="93"/>
      <c r="O338" s="93"/>
      <c r="P338" s="211"/>
      <c r="Q338" s="57"/>
      <c r="S338" s="93"/>
      <c r="U338" s="57"/>
      <c r="W338" s="41"/>
      <c r="Y338" s="75"/>
      <c r="AA338" s="178"/>
    </row>
    <row r="339" spans="1:27" s="212" customFormat="1" ht="12.75">
      <c r="A339" s="207"/>
      <c r="B339" s="208"/>
      <c r="C339" s="209"/>
      <c r="D339" s="210"/>
      <c r="E339" s="211"/>
      <c r="F339" s="20"/>
      <c r="G339" s="20"/>
      <c r="H339" s="109"/>
      <c r="I339" s="110"/>
      <c r="J339" s="20"/>
      <c r="K339" s="20"/>
      <c r="L339" s="20"/>
      <c r="M339" s="93"/>
      <c r="O339" s="93"/>
      <c r="P339" s="211"/>
      <c r="Q339" s="57"/>
      <c r="S339" s="93"/>
      <c r="U339" s="57"/>
      <c r="W339" s="41"/>
      <c r="Y339" s="75"/>
      <c r="AA339" s="178"/>
    </row>
  </sheetData>
  <mergeCells count="1">
    <mergeCell ref="F1:I1"/>
  </mergeCells>
  <printOptions horizontalCentered="1" verticalCentered="1"/>
  <pageMargins left="0" right="0" top="0.3937007874015748" bottom="0" header="0" footer="0"/>
  <pageSetup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1"/>
  <sheetViews>
    <sheetView workbookViewId="0" topLeftCell="A1">
      <selection activeCell="A1" sqref="A1"/>
    </sheetView>
  </sheetViews>
  <sheetFormatPr defaultColWidth="9.140625" defaultRowHeight="12.75"/>
  <cols>
    <col min="1" max="1" width="5.140625" style="38" customWidth="1"/>
    <col min="2" max="2" width="26.28125" style="25" bestFit="1" customWidth="1"/>
    <col min="3" max="3" width="3.140625" style="25" customWidth="1"/>
    <col min="4" max="4" width="27.140625" style="25" bestFit="1" customWidth="1"/>
    <col min="5" max="5" width="5.140625" style="26" bestFit="1" customWidth="1"/>
    <col min="6" max="6" width="9.140625" style="138" customWidth="1"/>
    <col min="7" max="7" width="10.7109375" style="39" customWidth="1"/>
  </cols>
  <sheetData>
    <row r="1" spans="2:3" ht="12.75">
      <c r="B1" s="74" t="s">
        <v>0</v>
      </c>
      <c r="C1" s="74"/>
    </row>
    <row r="2" spans="2:7" ht="12.75">
      <c r="B2" s="74"/>
      <c r="C2" s="74"/>
      <c r="F2" s="141" t="s">
        <v>346</v>
      </c>
      <c r="G2" s="142" t="s">
        <v>347</v>
      </c>
    </row>
    <row r="3" spans="2:7" ht="12.75">
      <c r="B3" s="74"/>
      <c r="C3" s="74"/>
      <c r="F3" s="141"/>
      <c r="G3" s="142" t="s">
        <v>268</v>
      </c>
    </row>
    <row r="4" spans="2:5" ht="12.75">
      <c r="B4" s="92"/>
      <c r="C4" s="92"/>
      <c r="D4" s="92"/>
      <c r="E4" s="132"/>
    </row>
    <row r="5" spans="1:7" ht="12.75">
      <c r="A5" s="37" t="s">
        <v>11</v>
      </c>
      <c r="B5" s="25" t="s">
        <v>168</v>
      </c>
      <c r="D5" s="25" t="s">
        <v>33</v>
      </c>
      <c r="E5" s="26">
        <v>197</v>
      </c>
      <c r="F5" s="138">
        <v>4.5</v>
      </c>
      <c r="G5" s="39">
        <v>45</v>
      </c>
    </row>
    <row r="6" spans="1:7" ht="12.75">
      <c r="A6" s="37" t="s">
        <v>21</v>
      </c>
      <c r="B6" s="25" t="s">
        <v>192</v>
      </c>
      <c r="D6" s="25" t="s">
        <v>33</v>
      </c>
      <c r="E6" s="26">
        <v>219</v>
      </c>
      <c r="F6" s="138">
        <v>3.5</v>
      </c>
      <c r="G6" s="39">
        <v>35</v>
      </c>
    </row>
    <row r="7" spans="1:7" ht="12.75">
      <c r="A7" s="37" t="s">
        <v>14</v>
      </c>
      <c r="B7" s="25" t="s">
        <v>273</v>
      </c>
      <c r="D7" s="25" t="s">
        <v>22</v>
      </c>
      <c r="E7" s="26">
        <v>201</v>
      </c>
      <c r="F7" s="138">
        <v>3.5</v>
      </c>
      <c r="G7" s="39">
        <v>35</v>
      </c>
    </row>
    <row r="8" spans="1:7" s="71" customFormat="1" ht="12.75">
      <c r="A8" s="37" t="s">
        <v>17</v>
      </c>
      <c r="B8" s="15" t="s">
        <v>275</v>
      </c>
      <c r="C8" s="15"/>
      <c r="D8" s="15" t="s">
        <v>276</v>
      </c>
      <c r="E8" s="16">
        <v>183</v>
      </c>
      <c r="F8" s="78">
        <v>3.5</v>
      </c>
      <c r="G8" s="140">
        <v>35</v>
      </c>
    </row>
    <row r="9" spans="1:7" ht="12.75">
      <c r="A9" s="37" t="s">
        <v>12</v>
      </c>
      <c r="B9" s="25" t="s">
        <v>36</v>
      </c>
      <c r="D9" s="25" t="s">
        <v>37</v>
      </c>
      <c r="E9" s="26">
        <v>175</v>
      </c>
      <c r="F9" s="138">
        <v>3.5</v>
      </c>
      <c r="G9" s="39">
        <v>35</v>
      </c>
    </row>
    <row r="10" spans="1:7" s="71" customFormat="1" ht="12.75">
      <c r="A10" s="37" t="s">
        <v>16</v>
      </c>
      <c r="B10" s="15" t="s">
        <v>278</v>
      </c>
      <c r="C10" s="15"/>
      <c r="D10" s="15" t="s">
        <v>277</v>
      </c>
      <c r="E10" s="16">
        <v>181</v>
      </c>
      <c r="F10" s="78">
        <v>3</v>
      </c>
      <c r="G10" s="140">
        <v>30</v>
      </c>
    </row>
    <row r="11" spans="1:7" s="71" customFormat="1" ht="12.75">
      <c r="A11" s="37" t="s">
        <v>15</v>
      </c>
      <c r="B11" s="15" t="s">
        <v>279</v>
      </c>
      <c r="C11" s="15"/>
      <c r="D11" s="15" t="s">
        <v>280</v>
      </c>
      <c r="E11" s="16">
        <v>180</v>
      </c>
      <c r="F11" s="78">
        <v>3</v>
      </c>
      <c r="G11" s="140">
        <v>30</v>
      </c>
    </row>
    <row r="12" spans="1:7" ht="12.75">
      <c r="A12" s="37" t="s">
        <v>10</v>
      </c>
      <c r="B12" s="25" t="s">
        <v>40</v>
      </c>
      <c r="D12" s="25" t="s">
        <v>33</v>
      </c>
      <c r="E12" s="26">
        <v>168</v>
      </c>
      <c r="F12" s="138">
        <v>3</v>
      </c>
      <c r="G12" s="39">
        <v>30</v>
      </c>
    </row>
    <row r="13" spans="1:7" ht="12.75">
      <c r="A13" s="37" t="s">
        <v>23</v>
      </c>
      <c r="B13" s="25" t="s">
        <v>194</v>
      </c>
      <c r="D13" s="25" t="s">
        <v>22</v>
      </c>
      <c r="E13" s="26">
        <v>173</v>
      </c>
      <c r="F13" s="139">
        <v>3</v>
      </c>
      <c r="G13" s="39">
        <v>30</v>
      </c>
    </row>
    <row r="14" spans="1:7" s="71" customFormat="1" ht="12.75">
      <c r="A14" s="37" t="s">
        <v>20</v>
      </c>
      <c r="B14" s="15" t="s">
        <v>283</v>
      </c>
      <c r="C14" s="15"/>
      <c r="D14" s="15" t="s">
        <v>42</v>
      </c>
      <c r="E14" s="16">
        <v>169</v>
      </c>
      <c r="F14" s="78">
        <v>3</v>
      </c>
      <c r="G14" s="140">
        <v>30</v>
      </c>
    </row>
    <row r="15" spans="1:7" s="71" customFormat="1" ht="12.75">
      <c r="A15" s="37" t="s">
        <v>29</v>
      </c>
      <c r="B15" s="15" t="s">
        <v>284</v>
      </c>
      <c r="C15" s="15"/>
      <c r="D15" s="15" t="s">
        <v>285</v>
      </c>
      <c r="E15" s="16">
        <v>156</v>
      </c>
      <c r="F15" s="78">
        <v>3</v>
      </c>
      <c r="G15" s="140">
        <v>30</v>
      </c>
    </row>
    <row r="16" spans="1:7" s="71" customFormat="1" ht="12.75">
      <c r="A16" s="37" t="s">
        <v>31</v>
      </c>
      <c r="B16" s="15" t="s">
        <v>281</v>
      </c>
      <c r="C16" s="15"/>
      <c r="D16" s="15" t="s">
        <v>282</v>
      </c>
      <c r="E16" s="16">
        <v>180</v>
      </c>
      <c r="F16" s="78">
        <v>2.5</v>
      </c>
      <c r="G16" s="140">
        <v>25</v>
      </c>
    </row>
    <row r="17" spans="1:7" s="71" customFormat="1" ht="12.75">
      <c r="A17" s="37" t="s">
        <v>35</v>
      </c>
      <c r="B17" s="15" t="s">
        <v>286</v>
      </c>
      <c r="C17" s="15"/>
      <c r="D17" s="15" t="s">
        <v>72</v>
      </c>
      <c r="E17" s="16">
        <v>177</v>
      </c>
      <c r="F17" s="78">
        <v>2.5</v>
      </c>
      <c r="G17" s="140">
        <v>25</v>
      </c>
    </row>
    <row r="18" spans="1:7" s="71" customFormat="1" ht="12.75">
      <c r="A18" s="37" t="s">
        <v>34</v>
      </c>
      <c r="B18" s="15" t="s">
        <v>43</v>
      </c>
      <c r="C18" s="15"/>
      <c r="D18" s="15" t="s">
        <v>44</v>
      </c>
      <c r="E18" s="16">
        <v>164</v>
      </c>
      <c r="F18" s="78">
        <v>2.5</v>
      </c>
      <c r="G18" s="140">
        <v>25</v>
      </c>
    </row>
    <row r="19" spans="1:7" s="71" customFormat="1" ht="12.75">
      <c r="A19" s="37" t="s">
        <v>50</v>
      </c>
      <c r="B19" s="15" t="s">
        <v>287</v>
      </c>
      <c r="C19" s="15"/>
      <c r="D19" s="15" t="s">
        <v>170</v>
      </c>
      <c r="E19" s="16">
        <v>155</v>
      </c>
      <c r="F19" s="78">
        <v>2.5</v>
      </c>
      <c r="G19" s="140">
        <v>25</v>
      </c>
    </row>
    <row r="20" spans="1:7" s="71" customFormat="1" ht="12.75">
      <c r="A20" s="37" t="s">
        <v>52</v>
      </c>
      <c r="B20" s="15" t="s">
        <v>45</v>
      </c>
      <c r="C20" s="15"/>
      <c r="D20" s="15" t="s">
        <v>288</v>
      </c>
      <c r="E20" s="16">
        <v>147</v>
      </c>
      <c r="F20" s="78">
        <v>2.5</v>
      </c>
      <c r="G20" s="140">
        <v>25</v>
      </c>
    </row>
    <row r="21" spans="1:7" ht="12.75">
      <c r="A21" s="37" t="s">
        <v>51</v>
      </c>
      <c r="B21" s="56" t="s">
        <v>151</v>
      </c>
      <c r="C21" s="56"/>
      <c r="D21" s="56" t="s">
        <v>24</v>
      </c>
      <c r="E21" s="57">
        <v>176</v>
      </c>
      <c r="F21" s="138">
        <v>2</v>
      </c>
      <c r="G21" s="39">
        <v>20</v>
      </c>
    </row>
    <row r="22" spans="1:7" ht="12.75">
      <c r="A22" s="37" t="s">
        <v>56</v>
      </c>
      <c r="B22" s="25" t="s">
        <v>289</v>
      </c>
      <c r="D22" s="25" t="s">
        <v>33</v>
      </c>
      <c r="E22" s="26">
        <v>172</v>
      </c>
      <c r="F22" s="138">
        <v>2</v>
      </c>
      <c r="G22" s="39">
        <v>20</v>
      </c>
    </row>
    <row r="23" spans="1:7" ht="12.75">
      <c r="A23" s="37" t="s">
        <v>55</v>
      </c>
      <c r="B23" s="25" t="s">
        <v>41</v>
      </c>
      <c r="D23" s="25" t="s">
        <v>64</v>
      </c>
      <c r="E23" s="26">
        <v>143</v>
      </c>
      <c r="F23" s="138">
        <v>2</v>
      </c>
      <c r="G23" s="39">
        <v>20</v>
      </c>
    </row>
    <row r="24" spans="1:7" s="71" customFormat="1" ht="12.75">
      <c r="A24" s="37" t="s">
        <v>53</v>
      </c>
      <c r="B24" s="15" t="s">
        <v>290</v>
      </c>
      <c r="C24" s="15"/>
      <c r="D24" s="15" t="s">
        <v>291</v>
      </c>
      <c r="E24" s="16">
        <v>155</v>
      </c>
      <c r="F24" s="78">
        <v>2</v>
      </c>
      <c r="G24" s="140">
        <v>20</v>
      </c>
    </row>
    <row r="25" spans="1:7" s="71" customFormat="1" ht="12.75">
      <c r="A25" s="37" t="s">
        <v>49</v>
      </c>
      <c r="B25" s="15" t="s">
        <v>292</v>
      </c>
      <c r="C25" s="15"/>
      <c r="D25" s="15" t="s">
        <v>293</v>
      </c>
      <c r="E25" s="16">
        <v>146</v>
      </c>
      <c r="F25" s="78">
        <v>2</v>
      </c>
      <c r="G25" s="140">
        <v>20</v>
      </c>
    </row>
    <row r="26" spans="1:7" s="71" customFormat="1" ht="12.75">
      <c r="A26" s="37" t="s">
        <v>58</v>
      </c>
      <c r="B26" s="15" t="s">
        <v>294</v>
      </c>
      <c r="C26" s="15"/>
      <c r="D26" s="15" t="s">
        <v>293</v>
      </c>
      <c r="E26" s="16">
        <v>129</v>
      </c>
      <c r="F26" s="78">
        <v>2</v>
      </c>
      <c r="G26" s="140">
        <v>20</v>
      </c>
    </row>
    <row r="27" spans="1:7" s="71" customFormat="1" ht="12.75">
      <c r="A27" s="37" t="s">
        <v>76</v>
      </c>
      <c r="B27" s="15" t="s">
        <v>201</v>
      </c>
      <c r="C27" s="15"/>
      <c r="D27" s="15" t="s">
        <v>71</v>
      </c>
      <c r="E27" s="16">
        <v>169</v>
      </c>
      <c r="F27" s="78">
        <v>1</v>
      </c>
      <c r="G27" s="140">
        <v>10</v>
      </c>
    </row>
    <row r="28" spans="1:7" ht="12.75">
      <c r="A28" s="37" t="s">
        <v>77</v>
      </c>
      <c r="B28" s="25" t="s">
        <v>195</v>
      </c>
      <c r="D28" s="25" t="s">
        <v>24</v>
      </c>
      <c r="E28" s="26">
        <v>160</v>
      </c>
      <c r="F28" s="138">
        <v>1</v>
      </c>
      <c r="G28" s="39">
        <v>10</v>
      </c>
    </row>
    <row r="29" spans="1:7" ht="12.75">
      <c r="A29" s="37" t="s">
        <v>78</v>
      </c>
      <c r="B29" s="25" t="s">
        <v>46</v>
      </c>
      <c r="D29" s="25" t="s">
        <v>47</v>
      </c>
      <c r="E29" s="26">
        <v>133</v>
      </c>
      <c r="F29" s="138">
        <v>0.5</v>
      </c>
      <c r="G29" s="39">
        <v>5</v>
      </c>
    </row>
    <row r="30" ht="12.75">
      <c r="A30" s="37"/>
    </row>
    <row r="31" ht="12.75">
      <c r="A31" s="37"/>
    </row>
    <row r="32" spans="1:2" ht="12.75">
      <c r="A32" s="37"/>
      <c r="B32" s="74" t="s">
        <v>60</v>
      </c>
    </row>
    <row r="33" ht="12.75">
      <c r="A33" s="37"/>
    </row>
    <row r="34" ht="12.75">
      <c r="A34" s="37"/>
    </row>
    <row r="35" spans="1:7" ht="12.75">
      <c r="A35" s="2">
        <v>1</v>
      </c>
      <c r="B35" s="25" t="s">
        <v>139</v>
      </c>
      <c r="D35" s="25" t="s">
        <v>33</v>
      </c>
      <c r="E35" s="26">
        <v>158</v>
      </c>
      <c r="F35" s="138">
        <v>4.5</v>
      </c>
      <c r="G35" s="39">
        <v>45</v>
      </c>
    </row>
    <row r="36" spans="1:7" s="71" customFormat="1" ht="12.75">
      <c r="A36" s="2">
        <v>2</v>
      </c>
      <c r="B36" s="15" t="s">
        <v>295</v>
      </c>
      <c r="C36" s="15"/>
      <c r="D36" s="15" t="s">
        <v>296</v>
      </c>
      <c r="E36" s="16">
        <v>148</v>
      </c>
      <c r="F36" s="78">
        <v>4</v>
      </c>
      <c r="G36" s="140">
        <v>40</v>
      </c>
    </row>
    <row r="37" spans="1:7" ht="12.75">
      <c r="A37" s="2">
        <v>3</v>
      </c>
      <c r="B37" s="25" t="s">
        <v>297</v>
      </c>
      <c r="D37" s="25" t="s">
        <v>33</v>
      </c>
      <c r="E37" s="26">
        <v>114</v>
      </c>
      <c r="F37" s="138">
        <v>4</v>
      </c>
      <c r="G37" s="39">
        <v>40</v>
      </c>
    </row>
    <row r="38" spans="1:7" s="71" customFormat="1" ht="12.75">
      <c r="A38" s="2">
        <v>4</v>
      </c>
      <c r="B38" s="15" t="s">
        <v>61</v>
      </c>
      <c r="C38" s="15"/>
      <c r="D38" s="15" t="s">
        <v>62</v>
      </c>
      <c r="E38" s="16">
        <v>145</v>
      </c>
      <c r="F38" s="78">
        <v>3.5</v>
      </c>
      <c r="G38" s="140">
        <v>35</v>
      </c>
    </row>
    <row r="39" spans="1:7" s="71" customFormat="1" ht="12.75">
      <c r="A39" s="2">
        <v>5</v>
      </c>
      <c r="B39" s="15" t="s">
        <v>298</v>
      </c>
      <c r="C39" s="15"/>
      <c r="D39" s="15" t="s">
        <v>70</v>
      </c>
      <c r="E39" s="16">
        <v>154</v>
      </c>
      <c r="F39" s="78">
        <v>3</v>
      </c>
      <c r="G39" s="140">
        <v>30</v>
      </c>
    </row>
    <row r="40" spans="1:7" ht="12.75">
      <c r="A40" s="2">
        <v>6</v>
      </c>
      <c r="B40" s="25" t="s">
        <v>299</v>
      </c>
      <c r="D40" s="25" t="s">
        <v>33</v>
      </c>
      <c r="E40" s="26" t="s">
        <v>300</v>
      </c>
      <c r="F40" s="138">
        <v>3</v>
      </c>
      <c r="G40" s="39">
        <v>30</v>
      </c>
    </row>
    <row r="41" spans="1:7" s="71" customFormat="1" ht="12.75">
      <c r="A41" s="2">
        <v>7</v>
      </c>
      <c r="B41" s="15" t="s">
        <v>202</v>
      </c>
      <c r="C41" s="15"/>
      <c r="D41" s="15" t="s">
        <v>65</v>
      </c>
      <c r="E41" s="16">
        <v>145</v>
      </c>
      <c r="F41" s="78">
        <v>3</v>
      </c>
      <c r="G41" s="140">
        <v>30</v>
      </c>
    </row>
    <row r="42" spans="1:7" ht="12.75">
      <c r="A42" s="2">
        <v>8</v>
      </c>
      <c r="B42" s="25" t="s">
        <v>301</v>
      </c>
      <c r="D42" s="25" t="s">
        <v>302</v>
      </c>
      <c r="E42" s="26">
        <v>141</v>
      </c>
      <c r="F42" s="138">
        <v>3</v>
      </c>
      <c r="G42" s="39">
        <v>30</v>
      </c>
    </row>
    <row r="43" spans="1:7" ht="12.75">
      <c r="A43" s="2">
        <v>9</v>
      </c>
      <c r="B43" s="25" t="s">
        <v>74</v>
      </c>
      <c r="D43" s="25" t="s">
        <v>64</v>
      </c>
      <c r="E43" s="26">
        <v>130</v>
      </c>
      <c r="F43" s="138">
        <v>3</v>
      </c>
      <c r="G43" s="39">
        <v>30</v>
      </c>
    </row>
    <row r="44" spans="1:7" s="71" customFormat="1" ht="12.75">
      <c r="A44" s="2">
        <v>10</v>
      </c>
      <c r="B44" s="15" t="s">
        <v>303</v>
      </c>
      <c r="C44" s="15"/>
      <c r="D44" s="15" t="s">
        <v>171</v>
      </c>
      <c r="E44" s="16">
        <v>150</v>
      </c>
      <c r="F44" s="78">
        <v>2.5</v>
      </c>
      <c r="G44" s="140">
        <v>25</v>
      </c>
    </row>
    <row r="45" spans="1:7" ht="12.75">
      <c r="A45" s="2">
        <v>11</v>
      </c>
      <c r="B45" s="56" t="s">
        <v>67</v>
      </c>
      <c r="C45" s="56"/>
      <c r="D45" s="56" t="s">
        <v>24</v>
      </c>
      <c r="E45" s="57">
        <v>137</v>
      </c>
      <c r="F45" s="138">
        <v>2.5</v>
      </c>
      <c r="G45" s="39">
        <v>25</v>
      </c>
    </row>
    <row r="46" spans="1:7" s="71" customFormat="1" ht="12.75">
      <c r="A46" s="2">
        <v>12</v>
      </c>
      <c r="B46" s="15" t="s">
        <v>304</v>
      </c>
      <c r="C46" s="15"/>
      <c r="D46" s="15" t="s">
        <v>305</v>
      </c>
      <c r="E46" s="16">
        <v>137</v>
      </c>
      <c r="F46" s="78">
        <v>2.5</v>
      </c>
      <c r="G46" s="140">
        <v>25</v>
      </c>
    </row>
    <row r="47" spans="1:7" ht="12.75">
      <c r="A47" s="2">
        <v>13</v>
      </c>
      <c r="B47" s="25" t="s">
        <v>63</v>
      </c>
      <c r="D47" s="25" t="s">
        <v>64</v>
      </c>
      <c r="E47" s="26">
        <v>134</v>
      </c>
      <c r="F47" s="138">
        <v>2</v>
      </c>
      <c r="G47" s="39">
        <v>20</v>
      </c>
    </row>
    <row r="48" spans="1:7" ht="12.75">
      <c r="A48" s="2">
        <v>14</v>
      </c>
      <c r="B48" s="25" t="s">
        <v>306</v>
      </c>
      <c r="D48" s="25" t="s">
        <v>22</v>
      </c>
      <c r="E48" s="26">
        <v>132</v>
      </c>
      <c r="F48" s="138">
        <v>2</v>
      </c>
      <c r="G48" s="39">
        <v>20</v>
      </c>
    </row>
    <row r="49" spans="1:7" s="71" customFormat="1" ht="12.75">
      <c r="A49" s="2">
        <v>15</v>
      </c>
      <c r="B49" s="15" t="s">
        <v>307</v>
      </c>
      <c r="C49" s="15"/>
      <c r="D49" s="15" t="s">
        <v>308</v>
      </c>
      <c r="E49" s="16">
        <v>135</v>
      </c>
      <c r="F49" s="78">
        <v>2</v>
      </c>
      <c r="G49" s="140">
        <v>20</v>
      </c>
    </row>
    <row r="50" spans="1:7" ht="12.75">
      <c r="A50" s="2">
        <v>16</v>
      </c>
      <c r="B50" s="25" t="s">
        <v>83</v>
      </c>
      <c r="D50" s="25" t="s">
        <v>33</v>
      </c>
      <c r="E50" s="26">
        <v>144</v>
      </c>
      <c r="F50" s="138">
        <v>2</v>
      </c>
      <c r="G50" s="39">
        <v>20</v>
      </c>
    </row>
    <row r="51" spans="1:7" s="71" customFormat="1" ht="12.75">
      <c r="A51" s="2">
        <v>17</v>
      </c>
      <c r="B51" s="15" t="s">
        <v>309</v>
      </c>
      <c r="C51" s="15"/>
      <c r="D51" s="15" t="s">
        <v>277</v>
      </c>
      <c r="E51" s="16">
        <v>105</v>
      </c>
      <c r="F51" s="78">
        <v>2</v>
      </c>
      <c r="G51" s="140">
        <v>20</v>
      </c>
    </row>
    <row r="52" spans="1:7" ht="12.75">
      <c r="A52" s="2">
        <v>18</v>
      </c>
      <c r="B52" s="25" t="s">
        <v>153</v>
      </c>
      <c r="D52" s="25" t="s">
        <v>24</v>
      </c>
      <c r="E52" s="26">
        <v>119</v>
      </c>
      <c r="F52" s="138">
        <v>1.5</v>
      </c>
      <c r="G52" s="39">
        <v>15</v>
      </c>
    </row>
    <row r="53" spans="1:7" ht="12.75">
      <c r="A53" s="2">
        <v>19</v>
      </c>
      <c r="B53" s="25" t="s">
        <v>73</v>
      </c>
      <c r="D53" s="25" t="s">
        <v>47</v>
      </c>
      <c r="E53" s="26">
        <v>108</v>
      </c>
      <c r="F53" s="138">
        <v>1.5</v>
      </c>
      <c r="G53" s="39">
        <v>15</v>
      </c>
    </row>
    <row r="54" spans="1:7" ht="12.75">
      <c r="A54" s="2">
        <v>20</v>
      </c>
      <c r="B54" s="56" t="s">
        <v>27</v>
      </c>
      <c r="C54" s="56"/>
      <c r="D54" s="25" t="s">
        <v>28</v>
      </c>
      <c r="E54" s="26">
        <v>134</v>
      </c>
      <c r="F54" s="138">
        <v>1</v>
      </c>
      <c r="G54" s="39">
        <v>10</v>
      </c>
    </row>
    <row r="55" spans="1:7" ht="12.75">
      <c r="A55" s="2">
        <v>21</v>
      </c>
      <c r="B55" s="56" t="s">
        <v>142</v>
      </c>
      <c r="C55" s="56"/>
      <c r="D55" s="56" t="s">
        <v>33</v>
      </c>
      <c r="E55" s="57">
        <v>130</v>
      </c>
      <c r="F55" s="138">
        <v>1</v>
      </c>
      <c r="G55" s="39">
        <v>10</v>
      </c>
    </row>
    <row r="56" ht="12.75">
      <c r="A56" s="2"/>
    </row>
    <row r="57" ht="12.75">
      <c r="A57" s="2"/>
    </row>
    <row r="58" spans="1:2" ht="12.75">
      <c r="A58" s="2"/>
      <c r="B58" s="74" t="s">
        <v>75</v>
      </c>
    </row>
    <row r="59" ht="12.75">
      <c r="A59" s="2"/>
    </row>
    <row r="61" spans="1:7" s="71" customFormat="1" ht="12.75">
      <c r="A61" s="2">
        <v>1</v>
      </c>
      <c r="B61" s="15" t="s">
        <v>154</v>
      </c>
      <c r="C61" s="15" t="s">
        <v>155</v>
      </c>
      <c r="D61" s="15" t="s">
        <v>338</v>
      </c>
      <c r="E61" s="16">
        <v>124</v>
      </c>
      <c r="F61" s="78">
        <v>4</v>
      </c>
      <c r="G61" s="140">
        <v>40</v>
      </c>
    </row>
    <row r="62" spans="1:7" s="71" customFormat="1" ht="12.75">
      <c r="A62" s="2">
        <v>2</v>
      </c>
      <c r="B62" s="15" t="s">
        <v>310</v>
      </c>
      <c r="C62" s="15"/>
      <c r="D62" s="15" t="s">
        <v>311</v>
      </c>
      <c r="E62" s="16">
        <v>114</v>
      </c>
      <c r="F62" s="78">
        <v>4</v>
      </c>
      <c r="G62" s="140">
        <v>40</v>
      </c>
    </row>
    <row r="63" spans="1:7" ht="12.75">
      <c r="A63" s="2">
        <v>3</v>
      </c>
      <c r="B63" s="25" t="s">
        <v>127</v>
      </c>
      <c r="D63" s="25" t="s">
        <v>24</v>
      </c>
      <c r="E63" s="26">
        <v>128</v>
      </c>
      <c r="F63" s="138">
        <v>3.5</v>
      </c>
      <c r="G63" s="39">
        <v>35</v>
      </c>
    </row>
    <row r="64" spans="1:7" ht="12.75">
      <c r="A64" s="2">
        <v>4</v>
      </c>
      <c r="B64" s="25" t="s">
        <v>312</v>
      </c>
      <c r="D64" s="25" t="s">
        <v>18</v>
      </c>
      <c r="E64" s="26">
        <v>101</v>
      </c>
      <c r="F64" s="138">
        <v>3.5</v>
      </c>
      <c r="G64" s="39">
        <v>35</v>
      </c>
    </row>
    <row r="65" spans="1:7" s="71" customFormat="1" ht="12.75">
      <c r="A65" s="2">
        <v>5</v>
      </c>
      <c r="B65" s="15" t="s">
        <v>313</v>
      </c>
      <c r="C65" s="15"/>
      <c r="D65" s="15" t="s">
        <v>62</v>
      </c>
      <c r="E65" s="16">
        <v>112</v>
      </c>
      <c r="F65" s="78">
        <v>3</v>
      </c>
      <c r="G65" s="140">
        <v>30</v>
      </c>
    </row>
    <row r="66" spans="1:7" s="71" customFormat="1" ht="12.75">
      <c r="A66" s="2">
        <v>6</v>
      </c>
      <c r="B66" s="15" t="s">
        <v>314</v>
      </c>
      <c r="C66" s="15"/>
      <c r="D66" s="15" t="s">
        <v>174</v>
      </c>
      <c r="E66" s="16">
        <v>104</v>
      </c>
      <c r="F66" s="78">
        <v>3</v>
      </c>
      <c r="G66" s="140">
        <v>30</v>
      </c>
    </row>
    <row r="67" spans="1:7" ht="12.75">
      <c r="A67" s="2">
        <v>7</v>
      </c>
      <c r="B67" s="25" t="s">
        <v>146</v>
      </c>
      <c r="D67" s="25" t="s">
        <v>84</v>
      </c>
      <c r="E67" s="26">
        <v>117</v>
      </c>
      <c r="F67" s="138">
        <v>3</v>
      </c>
      <c r="G67" s="39">
        <v>30</v>
      </c>
    </row>
    <row r="68" spans="1:7" ht="12.75">
      <c r="A68" s="2">
        <v>8</v>
      </c>
      <c r="B68" s="25" t="s">
        <v>129</v>
      </c>
      <c r="D68" s="25" t="s">
        <v>28</v>
      </c>
      <c r="E68" s="26">
        <v>100</v>
      </c>
      <c r="F68" s="138">
        <v>3</v>
      </c>
      <c r="G68" s="39">
        <v>30</v>
      </c>
    </row>
    <row r="69" spans="1:7" s="71" customFormat="1" ht="12.75">
      <c r="A69" s="2">
        <v>9</v>
      </c>
      <c r="B69" s="15" t="s">
        <v>315</v>
      </c>
      <c r="C69" s="15"/>
      <c r="D69" s="15" t="s">
        <v>95</v>
      </c>
      <c r="E69" s="16">
        <v>94</v>
      </c>
      <c r="F69" s="78">
        <v>3</v>
      </c>
      <c r="G69" s="140">
        <v>30</v>
      </c>
    </row>
    <row r="70" spans="1:7" ht="12.75">
      <c r="A70" s="2">
        <v>10</v>
      </c>
      <c r="B70" s="25" t="s">
        <v>80</v>
      </c>
      <c r="D70" s="25" t="s">
        <v>33</v>
      </c>
      <c r="E70" s="26">
        <v>121</v>
      </c>
      <c r="F70" s="138">
        <v>3</v>
      </c>
      <c r="G70" s="39">
        <v>30</v>
      </c>
    </row>
    <row r="71" spans="1:7" ht="12.75">
      <c r="A71" s="2">
        <v>11</v>
      </c>
      <c r="B71" s="25" t="s">
        <v>207</v>
      </c>
      <c r="D71" s="25" t="s">
        <v>37</v>
      </c>
      <c r="E71" s="26">
        <v>119</v>
      </c>
      <c r="F71" s="138">
        <v>2.5</v>
      </c>
      <c r="G71" s="39">
        <v>25</v>
      </c>
    </row>
    <row r="72" spans="1:7" s="71" customFormat="1" ht="12.75">
      <c r="A72" s="2">
        <v>12</v>
      </c>
      <c r="B72" s="83" t="s">
        <v>316</v>
      </c>
      <c r="C72" s="83"/>
      <c r="D72" s="15" t="s">
        <v>82</v>
      </c>
      <c r="E72" s="16">
        <v>110</v>
      </c>
      <c r="F72" s="78">
        <v>2.5</v>
      </c>
      <c r="G72" s="140">
        <v>25</v>
      </c>
    </row>
    <row r="73" spans="1:7" ht="12.75">
      <c r="A73" s="2">
        <v>13</v>
      </c>
      <c r="B73" s="25" t="s">
        <v>317</v>
      </c>
      <c r="D73" s="25" t="s">
        <v>103</v>
      </c>
      <c r="E73" s="26">
        <v>94</v>
      </c>
      <c r="F73" s="138">
        <v>2.5</v>
      </c>
      <c r="G73" s="39">
        <v>25</v>
      </c>
    </row>
    <row r="74" spans="1:7" ht="12.75">
      <c r="A74" s="2">
        <v>14</v>
      </c>
      <c r="B74" s="25" t="s">
        <v>93</v>
      </c>
      <c r="D74" s="25" t="s">
        <v>32</v>
      </c>
      <c r="E74" s="26">
        <v>90</v>
      </c>
      <c r="F74" s="138">
        <v>2.5</v>
      </c>
      <c r="G74" s="39">
        <v>25</v>
      </c>
    </row>
    <row r="75" spans="1:7" s="71" customFormat="1" ht="12.75">
      <c r="A75" s="2">
        <v>15</v>
      </c>
      <c r="B75" s="15" t="s">
        <v>205</v>
      </c>
      <c r="C75" s="15"/>
      <c r="D75" s="15" t="s">
        <v>206</v>
      </c>
      <c r="E75" s="16">
        <v>118</v>
      </c>
      <c r="F75" s="78">
        <v>2</v>
      </c>
      <c r="G75" s="140">
        <v>20</v>
      </c>
    </row>
    <row r="76" spans="1:7" s="71" customFormat="1" ht="12.75">
      <c r="A76" s="2">
        <v>16</v>
      </c>
      <c r="B76" s="15" t="s">
        <v>318</v>
      </c>
      <c r="C76" s="15"/>
      <c r="D76" s="15" t="s">
        <v>88</v>
      </c>
      <c r="E76" s="16">
        <v>110</v>
      </c>
      <c r="F76" s="78">
        <v>2</v>
      </c>
      <c r="G76" s="140">
        <v>20</v>
      </c>
    </row>
    <row r="77" spans="1:7" ht="12.75">
      <c r="A77" s="2">
        <v>17</v>
      </c>
      <c r="B77" s="25" t="s">
        <v>200</v>
      </c>
      <c r="D77" s="25" t="s">
        <v>173</v>
      </c>
      <c r="E77" s="26">
        <v>105</v>
      </c>
      <c r="F77" s="138">
        <v>2</v>
      </c>
      <c r="G77" s="39">
        <v>20</v>
      </c>
    </row>
    <row r="78" spans="1:7" s="71" customFormat="1" ht="12.75">
      <c r="A78" s="2">
        <v>18</v>
      </c>
      <c r="B78" s="15" t="s">
        <v>319</v>
      </c>
      <c r="C78" s="15"/>
      <c r="D78" s="15" t="s">
        <v>320</v>
      </c>
      <c r="E78" s="16">
        <v>82</v>
      </c>
      <c r="F78" s="78">
        <v>2</v>
      </c>
      <c r="G78" s="140">
        <v>20</v>
      </c>
    </row>
    <row r="79" spans="1:7" s="71" customFormat="1" ht="12.75">
      <c r="A79" s="2">
        <v>19</v>
      </c>
      <c r="B79" s="15" t="s">
        <v>321</v>
      </c>
      <c r="C79" s="15"/>
      <c r="D79" s="15" t="s">
        <v>322</v>
      </c>
      <c r="E79" s="16">
        <v>76</v>
      </c>
      <c r="F79" s="78">
        <v>2</v>
      </c>
      <c r="G79" s="140">
        <v>20</v>
      </c>
    </row>
    <row r="80" spans="1:7" s="71" customFormat="1" ht="12.75">
      <c r="A80" s="2">
        <v>20</v>
      </c>
      <c r="B80" s="15" t="s">
        <v>85</v>
      </c>
      <c r="C80" s="15"/>
      <c r="D80" s="15" t="s">
        <v>86</v>
      </c>
      <c r="E80" s="16">
        <v>98</v>
      </c>
      <c r="F80" s="78">
        <v>1.5</v>
      </c>
      <c r="G80" s="140">
        <v>15</v>
      </c>
    </row>
    <row r="81" spans="1:7" ht="12.75">
      <c r="A81" s="2">
        <v>21</v>
      </c>
      <c r="B81" s="25" t="s">
        <v>147</v>
      </c>
      <c r="D81" s="25" t="s">
        <v>24</v>
      </c>
      <c r="E81" s="26">
        <v>99</v>
      </c>
      <c r="F81" s="138">
        <v>1</v>
      </c>
      <c r="G81" s="39">
        <v>10</v>
      </c>
    </row>
    <row r="82" spans="1:7" s="71" customFormat="1" ht="12.75">
      <c r="A82" s="2">
        <v>22</v>
      </c>
      <c r="B82" s="15" t="s">
        <v>323</v>
      </c>
      <c r="C82" s="15"/>
      <c r="D82" s="15" t="s">
        <v>324</v>
      </c>
      <c r="E82" s="16">
        <v>79</v>
      </c>
      <c r="F82" s="78">
        <v>1</v>
      </c>
      <c r="G82" s="140">
        <v>10</v>
      </c>
    </row>
    <row r="85" ht="12.75">
      <c r="B85" s="74" t="s">
        <v>90</v>
      </c>
    </row>
    <row r="88" spans="1:7" ht="12.75">
      <c r="A88" s="2">
        <v>1</v>
      </c>
      <c r="B88" s="56" t="s">
        <v>175</v>
      </c>
      <c r="C88" s="56"/>
      <c r="D88" s="25" t="s">
        <v>37</v>
      </c>
      <c r="E88" s="26">
        <v>92</v>
      </c>
      <c r="F88" s="138">
        <v>4.5</v>
      </c>
      <c r="G88" s="39">
        <v>45</v>
      </c>
    </row>
    <row r="89" spans="1:7" ht="12.75">
      <c r="A89" s="2">
        <v>2</v>
      </c>
      <c r="B89" s="25" t="s">
        <v>198</v>
      </c>
      <c r="D89" s="25" t="s">
        <v>33</v>
      </c>
      <c r="E89" s="26">
        <v>114</v>
      </c>
      <c r="F89" s="138">
        <v>4</v>
      </c>
      <c r="G89" s="39">
        <v>40</v>
      </c>
    </row>
    <row r="90" spans="1:7" s="71" customFormat="1" ht="12.75">
      <c r="A90" s="2">
        <v>3</v>
      </c>
      <c r="B90" s="15" t="s">
        <v>325</v>
      </c>
      <c r="C90" s="15"/>
      <c r="D90" s="15" t="s">
        <v>326</v>
      </c>
      <c r="E90" s="16">
        <v>83</v>
      </c>
      <c r="F90" s="78">
        <v>4</v>
      </c>
      <c r="G90" s="140">
        <v>40</v>
      </c>
    </row>
    <row r="91" spans="1:7" ht="12.75">
      <c r="A91" s="2">
        <v>4</v>
      </c>
      <c r="B91" s="25" t="s">
        <v>149</v>
      </c>
      <c r="D91" s="25" t="s">
        <v>103</v>
      </c>
      <c r="E91" s="26">
        <v>85</v>
      </c>
      <c r="F91" s="138">
        <v>3.5</v>
      </c>
      <c r="G91" s="39">
        <v>35</v>
      </c>
    </row>
    <row r="92" spans="1:7" ht="12.75">
      <c r="A92" s="2">
        <v>5</v>
      </c>
      <c r="B92" s="25" t="s">
        <v>178</v>
      </c>
      <c r="D92" s="25" t="s">
        <v>24</v>
      </c>
      <c r="E92" s="26">
        <v>77</v>
      </c>
      <c r="F92" s="138">
        <v>3.5</v>
      </c>
      <c r="G92" s="39">
        <v>35</v>
      </c>
    </row>
    <row r="93" spans="1:7" s="71" customFormat="1" ht="12.75">
      <c r="A93" s="2">
        <v>6</v>
      </c>
      <c r="B93" s="15" t="s">
        <v>345</v>
      </c>
      <c r="C93" s="15"/>
      <c r="D93" s="15"/>
      <c r="E93" s="16">
        <v>93</v>
      </c>
      <c r="F93" s="78">
        <v>3</v>
      </c>
      <c r="G93" s="140">
        <v>30</v>
      </c>
    </row>
    <row r="94" spans="1:7" s="71" customFormat="1" ht="12.75">
      <c r="A94" s="2">
        <v>7</v>
      </c>
      <c r="B94" s="15" t="s">
        <v>327</v>
      </c>
      <c r="C94" s="15"/>
      <c r="D94" s="15" t="s">
        <v>328</v>
      </c>
      <c r="E94" s="16">
        <v>87</v>
      </c>
      <c r="F94" s="78">
        <v>3</v>
      </c>
      <c r="G94" s="140">
        <v>30</v>
      </c>
    </row>
    <row r="95" spans="1:7" s="71" customFormat="1" ht="12.75">
      <c r="A95" s="2">
        <v>8</v>
      </c>
      <c r="B95" s="15" t="s">
        <v>329</v>
      </c>
      <c r="C95" s="15"/>
      <c r="D95" s="15"/>
      <c r="E95" s="16">
        <v>81</v>
      </c>
      <c r="F95" s="78">
        <v>3</v>
      </c>
      <c r="G95" s="140">
        <v>30</v>
      </c>
    </row>
    <row r="96" spans="1:7" ht="12.75">
      <c r="A96" s="2">
        <v>9</v>
      </c>
      <c r="B96" s="56" t="s">
        <v>266</v>
      </c>
      <c r="C96" s="56"/>
      <c r="D96" s="56" t="s">
        <v>22</v>
      </c>
      <c r="E96" s="57">
        <v>76</v>
      </c>
      <c r="F96" s="138">
        <v>3</v>
      </c>
      <c r="G96" s="39">
        <v>30</v>
      </c>
    </row>
    <row r="97" spans="1:7" s="71" customFormat="1" ht="12.75">
      <c r="A97" s="2">
        <v>10</v>
      </c>
      <c r="B97" s="15" t="s">
        <v>330</v>
      </c>
      <c r="C97" s="15"/>
      <c r="D97" s="15" t="s">
        <v>326</v>
      </c>
      <c r="E97" s="16" t="s">
        <v>114</v>
      </c>
      <c r="F97" s="78">
        <v>3</v>
      </c>
      <c r="G97" s="140">
        <v>30</v>
      </c>
    </row>
    <row r="98" spans="1:7" ht="12.75">
      <c r="A98" s="2">
        <v>11</v>
      </c>
      <c r="B98" s="25" t="s">
        <v>92</v>
      </c>
      <c r="D98" s="25" t="s">
        <v>28</v>
      </c>
      <c r="E98" s="26">
        <v>86</v>
      </c>
      <c r="F98" s="138">
        <v>2.5</v>
      </c>
      <c r="G98" s="39">
        <v>25</v>
      </c>
    </row>
    <row r="99" spans="1:7" ht="12.75">
      <c r="A99" s="2">
        <v>12</v>
      </c>
      <c r="B99" s="25" t="s">
        <v>91</v>
      </c>
      <c r="D99" s="25" t="s">
        <v>22</v>
      </c>
      <c r="E99" s="26">
        <v>94</v>
      </c>
      <c r="F99" s="138">
        <v>2.5</v>
      </c>
      <c r="G99" s="39">
        <v>25</v>
      </c>
    </row>
    <row r="100" spans="1:7" s="71" customFormat="1" ht="12.75">
      <c r="A100" s="2">
        <v>13</v>
      </c>
      <c r="B100" s="15" t="s">
        <v>331</v>
      </c>
      <c r="C100" s="15"/>
      <c r="D100" s="15" t="s">
        <v>332</v>
      </c>
      <c r="E100" s="16">
        <v>76</v>
      </c>
      <c r="F100" s="78">
        <v>2.5</v>
      </c>
      <c r="G100" s="140">
        <v>25</v>
      </c>
    </row>
    <row r="101" spans="1:7" ht="12.75">
      <c r="A101" s="2">
        <v>14</v>
      </c>
      <c r="B101" s="25" t="s">
        <v>94</v>
      </c>
      <c r="D101" s="25" t="s">
        <v>173</v>
      </c>
      <c r="E101" s="26">
        <v>82</v>
      </c>
      <c r="F101" s="138">
        <v>2.5</v>
      </c>
      <c r="G101" s="39">
        <v>25</v>
      </c>
    </row>
    <row r="102" spans="1:7" s="71" customFormat="1" ht="12.75">
      <c r="A102" s="2">
        <v>15</v>
      </c>
      <c r="B102" s="15" t="s">
        <v>333</v>
      </c>
      <c r="C102" s="15"/>
      <c r="D102" s="15" t="s">
        <v>334</v>
      </c>
      <c r="E102" s="16">
        <v>67</v>
      </c>
      <c r="F102" s="78">
        <v>2</v>
      </c>
      <c r="G102" s="140">
        <v>20</v>
      </c>
    </row>
    <row r="103" spans="1:7" s="71" customFormat="1" ht="12.75">
      <c r="A103" s="2">
        <v>16</v>
      </c>
      <c r="B103" s="15" t="s">
        <v>96</v>
      </c>
      <c r="C103" s="15"/>
      <c r="D103" s="15" t="s">
        <v>199</v>
      </c>
      <c r="E103" s="16">
        <v>64</v>
      </c>
      <c r="F103" s="78">
        <v>2</v>
      </c>
      <c r="G103" s="140">
        <v>20</v>
      </c>
    </row>
    <row r="104" spans="1:7" s="71" customFormat="1" ht="12.75">
      <c r="A104" s="2">
        <v>17</v>
      </c>
      <c r="B104" s="15" t="s">
        <v>335</v>
      </c>
      <c r="C104" s="15"/>
      <c r="D104" s="15" t="s">
        <v>277</v>
      </c>
      <c r="E104" s="16">
        <v>50</v>
      </c>
      <c r="F104" s="78">
        <v>2</v>
      </c>
      <c r="G104" s="140">
        <v>20</v>
      </c>
    </row>
    <row r="105" spans="1:7" s="71" customFormat="1" ht="12.75">
      <c r="A105" s="2">
        <v>18</v>
      </c>
      <c r="B105" s="15" t="s">
        <v>336</v>
      </c>
      <c r="C105" s="15"/>
      <c r="D105" s="15"/>
      <c r="E105" s="16" t="s">
        <v>337</v>
      </c>
      <c r="F105" s="78">
        <v>2</v>
      </c>
      <c r="G105" s="140">
        <v>20</v>
      </c>
    </row>
    <row r="106" spans="1:7" s="71" customFormat="1" ht="12.75">
      <c r="A106" s="2">
        <v>19</v>
      </c>
      <c r="B106" s="15" t="s">
        <v>339</v>
      </c>
      <c r="C106" s="15"/>
      <c r="D106" s="15"/>
      <c r="E106" s="16">
        <v>72</v>
      </c>
      <c r="F106" s="78">
        <v>2</v>
      </c>
      <c r="G106" s="140">
        <v>20</v>
      </c>
    </row>
    <row r="107" spans="1:7" s="71" customFormat="1" ht="12.75">
      <c r="A107" s="2">
        <v>20</v>
      </c>
      <c r="B107" s="15" t="s">
        <v>340</v>
      </c>
      <c r="C107" s="15"/>
      <c r="D107" s="15" t="s">
        <v>334</v>
      </c>
      <c r="E107" s="16">
        <v>66</v>
      </c>
      <c r="F107" s="78">
        <v>1.5</v>
      </c>
      <c r="G107" s="140">
        <v>15</v>
      </c>
    </row>
    <row r="108" spans="1:7" s="71" customFormat="1" ht="12.75">
      <c r="A108" s="2">
        <v>21</v>
      </c>
      <c r="B108" s="15" t="s">
        <v>341</v>
      </c>
      <c r="C108" s="15"/>
      <c r="D108" s="15"/>
      <c r="E108" s="16" t="s">
        <v>337</v>
      </c>
      <c r="F108" s="78">
        <v>1</v>
      </c>
      <c r="G108" s="140">
        <v>10</v>
      </c>
    </row>
    <row r="109" spans="1:7" ht="12.75">
      <c r="A109" s="2">
        <v>22</v>
      </c>
      <c r="B109" s="25" t="s">
        <v>342</v>
      </c>
      <c r="D109" s="25" t="s">
        <v>84</v>
      </c>
      <c r="E109" s="26" t="s">
        <v>337</v>
      </c>
      <c r="F109" s="138">
        <v>1</v>
      </c>
      <c r="G109" s="39">
        <v>10</v>
      </c>
    </row>
    <row r="110" spans="1:7" ht="12.75">
      <c r="A110" s="2">
        <v>23</v>
      </c>
      <c r="B110" s="25" t="s">
        <v>343</v>
      </c>
      <c r="D110" s="25" t="s">
        <v>84</v>
      </c>
      <c r="E110" s="26" t="s">
        <v>337</v>
      </c>
      <c r="F110" s="138">
        <v>1</v>
      </c>
      <c r="G110" s="39">
        <v>10</v>
      </c>
    </row>
    <row r="111" spans="1:7" ht="12.75">
      <c r="A111" s="2">
        <v>24</v>
      </c>
      <c r="B111" s="25" t="s">
        <v>379</v>
      </c>
      <c r="C111" s="25" t="s">
        <v>155</v>
      </c>
      <c r="D111" s="25" t="s">
        <v>344</v>
      </c>
      <c r="E111" s="26" t="s">
        <v>337</v>
      </c>
      <c r="F111" s="138">
        <v>0</v>
      </c>
      <c r="G111" s="39">
        <v>0</v>
      </c>
    </row>
  </sheetData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6" bestFit="1" customWidth="1"/>
    <col min="2" max="2" width="3.140625" style="7" customWidth="1"/>
    <col min="3" max="3" width="23.140625" style="99" bestFit="1" customWidth="1"/>
    <col min="4" max="4" width="4.00390625" style="7" bestFit="1" customWidth="1"/>
    <col min="5" max="6" width="9.140625" style="7" customWidth="1"/>
  </cols>
  <sheetData>
    <row r="2" spans="5:6" ht="12.75">
      <c r="E2" s="3" t="s">
        <v>346</v>
      </c>
      <c r="F2" s="3" t="s">
        <v>347</v>
      </c>
    </row>
    <row r="3" spans="5:6" ht="12.75">
      <c r="E3" s="3"/>
      <c r="F3" s="3" t="s">
        <v>267</v>
      </c>
    </row>
    <row r="5" spans="1:6" ht="12.75">
      <c r="A5" s="25" t="s">
        <v>38</v>
      </c>
      <c r="B5" s="54"/>
      <c r="C5" s="25" t="s">
        <v>18</v>
      </c>
      <c r="D5" s="26">
        <v>184</v>
      </c>
      <c r="E5" s="143">
        <v>17.5</v>
      </c>
      <c r="F5" s="7">
        <v>17.5</v>
      </c>
    </row>
    <row r="6" spans="1:6" ht="12.75">
      <c r="A6" s="56" t="s">
        <v>151</v>
      </c>
      <c r="B6" s="75"/>
      <c r="C6" s="56" t="s">
        <v>24</v>
      </c>
      <c r="D6" s="57">
        <v>176</v>
      </c>
      <c r="E6" s="143">
        <v>14.5</v>
      </c>
      <c r="F6" s="7">
        <v>14.5</v>
      </c>
    </row>
    <row r="7" spans="1:6" ht="12.75">
      <c r="A7" s="25" t="s">
        <v>139</v>
      </c>
      <c r="B7" s="54"/>
      <c r="C7" s="25" t="s">
        <v>33</v>
      </c>
      <c r="D7" s="26">
        <v>158</v>
      </c>
      <c r="E7" s="143">
        <v>13</v>
      </c>
      <c r="F7" s="7">
        <v>13</v>
      </c>
    </row>
    <row r="8" spans="1:6" ht="12.75">
      <c r="A8" s="25" t="s">
        <v>194</v>
      </c>
      <c r="B8" s="54"/>
      <c r="C8" s="25" t="s">
        <v>22</v>
      </c>
      <c r="D8" s="26">
        <v>173</v>
      </c>
      <c r="E8" s="143">
        <v>12</v>
      </c>
      <c r="F8" s="7">
        <v>12</v>
      </c>
    </row>
    <row r="9" spans="1:6" ht="12.75">
      <c r="A9" s="56" t="s">
        <v>126</v>
      </c>
      <c r="B9" s="75"/>
      <c r="C9" s="79" t="s">
        <v>22</v>
      </c>
      <c r="D9" s="57">
        <v>142</v>
      </c>
      <c r="E9" s="143">
        <v>10.5</v>
      </c>
      <c r="F9" s="7">
        <v>10.5</v>
      </c>
    </row>
    <row r="10" spans="1:6" ht="12.75">
      <c r="A10" s="56" t="s">
        <v>185</v>
      </c>
      <c r="B10" s="75"/>
      <c r="C10" s="56" t="s">
        <v>22</v>
      </c>
      <c r="D10" s="57">
        <v>165</v>
      </c>
      <c r="E10" s="143">
        <v>9</v>
      </c>
      <c r="F10" s="7">
        <v>9</v>
      </c>
    </row>
    <row r="11" spans="1:6" ht="12.75">
      <c r="A11" s="56" t="s">
        <v>348</v>
      </c>
      <c r="C11" s="99" t="s">
        <v>22</v>
      </c>
      <c r="D11" s="7" t="s">
        <v>337</v>
      </c>
      <c r="E11" s="143">
        <v>9</v>
      </c>
      <c r="F11" s="7">
        <v>9</v>
      </c>
    </row>
    <row r="12" spans="1:6" ht="12.75">
      <c r="A12" s="56" t="s">
        <v>142</v>
      </c>
      <c r="B12" s="75"/>
      <c r="C12" s="56" t="s">
        <v>33</v>
      </c>
      <c r="D12" s="57">
        <v>130</v>
      </c>
      <c r="E12" s="143">
        <v>8.5</v>
      </c>
      <c r="F12" s="7">
        <v>8.5</v>
      </c>
    </row>
    <row r="13" spans="1:6" ht="12.75">
      <c r="A13" s="56" t="s">
        <v>124</v>
      </c>
      <c r="B13" s="75"/>
      <c r="C13" s="56" t="s">
        <v>22</v>
      </c>
      <c r="D13" s="57">
        <v>146</v>
      </c>
      <c r="E13" s="143">
        <v>8</v>
      </c>
      <c r="F13" s="7">
        <v>8</v>
      </c>
    </row>
    <row r="14" spans="1:6" ht="12.75">
      <c r="A14" s="56" t="s">
        <v>27</v>
      </c>
      <c r="B14" s="75"/>
      <c r="C14" s="25" t="s">
        <v>28</v>
      </c>
      <c r="D14" s="26">
        <v>134</v>
      </c>
      <c r="E14" s="143">
        <v>8</v>
      </c>
      <c r="F14" s="7">
        <v>8</v>
      </c>
    </row>
    <row r="15" spans="1:6" ht="12.75">
      <c r="A15" s="25" t="s">
        <v>26</v>
      </c>
      <c r="B15" s="54"/>
      <c r="C15" s="25" t="s">
        <v>22</v>
      </c>
      <c r="D15" s="26">
        <v>137</v>
      </c>
      <c r="E15" s="143">
        <v>7</v>
      </c>
      <c r="F15" s="7">
        <v>7</v>
      </c>
    </row>
    <row r="16" spans="1:6" ht="12.75">
      <c r="A16" s="25" t="s">
        <v>80</v>
      </c>
      <c r="B16" s="54"/>
      <c r="C16" s="25" t="s">
        <v>33</v>
      </c>
      <c r="D16" s="26">
        <v>121</v>
      </c>
      <c r="E16" s="143">
        <v>6</v>
      </c>
      <c r="F16" s="7">
        <v>6</v>
      </c>
    </row>
    <row r="17" spans="1:6" ht="12.75">
      <c r="A17" s="25" t="s">
        <v>93</v>
      </c>
      <c r="B17" s="54"/>
      <c r="C17" s="25" t="s">
        <v>32</v>
      </c>
      <c r="D17" s="26">
        <v>90</v>
      </c>
      <c r="E17" s="143">
        <v>6</v>
      </c>
      <c r="F17" s="7">
        <v>6</v>
      </c>
    </row>
    <row r="18" spans="1:6" ht="12.75">
      <c r="A18" s="25" t="s">
        <v>349</v>
      </c>
      <c r="B18" s="54"/>
      <c r="C18" s="25" t="s">
        <v>33</v>
      </c>
      <c r="D18" s="26">
        <v>146</v>
      </c>
      <c r="E18" s="143">
        <v>6</v>
      </c>
      <c r="F18" s="7">
        <v>6</v>
      </c>
    </row>
    <row r="19" spans="1:6" ht="12.75">
      <c r="A19" s="25" t="s">
        <v>125</v>
      </c>
      <c r="B19" s="54"/>
      <c r="C19" s="25" t="s">
        <v>22</v>
      </c>
      <c r="D19" s="26">
        <v>98</v>
      </c>
      <c r="E19" s="143">
        <v>5.5</v>
      </c>
      <c r="F19" s="7">
        <v>5.5</v>
      </c>
    </row>
    <row r="20" spans="1:6" ht="12.75">
      <c r="A20" s="25" t="s">
        <v>186</v>
      </c>
      <c r="B20" s="7" t="s">
        <v>155</v>
      </c>
      <c r="C20" s="99" t="s">
        <v>22</v>
      </c>
      <c r="D20" s="26">
        <v>48</v>
      </c>
      <c r="E20" s="143">
        <v>5.5</v>
      </c>
      <c r="F20" s="7">
        <v>5.5</v>
      </c>
    </row>
    <row r="21" spans="1:6" ht="12.75">
      <c r="A21" s="25" t="s">
        <v>91</v>
      </c>
      <c r="B21" s="25"/>
      <c r="C21" s="25" t="s">
        <v>22</v>
      </c>
      <c r="D21" s="26">
        <v>94</v>
      </c>
      <c r="E21" s="143">
        <v>5.5</v>
      </c>
      <c r="F21" s="7">
        <v>5.5</v>
      </c>
    </row>
    <row r="22" spans="1:6" ht="12.75">
      <c r="A22" s="25" t="s">
        <v>127</v>
      </c>
      <c r="B22" s="25"/>
      <c r="C22" s="25" t="s">
        <v>24</v>
      </c>
      <c r="D22" s="26">
        <v>128</v>
      </c>
      <c r="E22" s="143">
        <v>5</v>
      </c>
      <c r="F22" s="7">
        <v>5</v>
      </c>
    </row>
    <row r="23" spans="1:6" ht="12.75">
      <c r="A23" s="25" t="s">
        <v>123</v>
      </c>
      <c r="B23" s="54"/>
      <c r="C23" s="25" t="s">
        <v>33</v>
      </c>
      <c r="D23" s="26">
        <v>129</v>
      </c>
      <c r="E23" s="143">
        <v>4.5</v>
      </c>
      <c r="F23" s="7">
        <v>4.5</v>
      </c>
    </row>
    <row r="24" spans="1:6" ht="12.75">
      <c r="A24" s="56" t="s">
        <v>130</v>
      </c>
      <c r="B24" s="75"/>
      <c r="C24" s="56" t="s">
        <v>22</v>
      </c>
      <c r="D24" s="57">
        <v>27</v>
      </c>
      <c r="E24" s="143">
        <v>4</v>
      </c>
      <c r="F24" s="7">
        <v>4</v>
      </c>
    </row>
    <row r="25" spans="1:6" ht="12.75">
      <c r="A25" s="56" t="s">
        <v>189</v>
      </c>
      <c r="B25" s="75"/>
      <c r="C25" s="56" t="s">
        <v>22</v>
      </c>
      <c r="D25" s="57">
        <v>114</v>
      </c>
      <c r="E25" s="143">
        <v>4</v>
      </c>
      <c r="F25" s="7">
        <v>4</v>
      </c>
    </row>
    <row r="26" spans="1:6" ht="12.75">
      <c r="A26" s="56" t="s">
        <v>266</v>
      </c>
      <c r="B26" s="56"/>
      <c r="C26" s="56" t="s">
        <v>22</v>
      </c>
      <c r="D26" s="57">
        <v>76</v>
      </c>
      <c r="E26" s="143">
        <v>4</v>
      </c>
      <c r="F26" s="7">
        <v>4</v>
      </c>
    </row>
    <row r="27" spans="1:6" ht="12.75">
      <c r="A27" s="56" t="s">
        <v>350</v>
      </c>
      <c r="C27" s="99" t="s">
        <v>344</v>
      </c>
      <c r="D27" s="7" t="s">
        <v>337</v>
      </c>
      <c r="E27" s="143">
        <v>3</v>
      </c>
      <c r="F27" s="7">
        <v>3</v>
      </c>
    </row>
    <row r="28" spans="1:6" ht="12.75">
      <c r="A28" s="56" t="s">
        <v>188</v>
      </c>
      <c r="B28" s="75"/>
      <c r="C28" s="56" t="s">
        <v>22</v>
      </c>
      <c r="D28" s="57">
        <v>39</v>
      </c>
      <c r="E28" s="143">
        <v>2</v>
      </c>
      <c r="F28" s="7">
        <v>2</v>
      </c>
    </row>
    <row r="29" spans="1:6" ht="12.75">
      <c r="A29" s="56" t="s">
        <v>351</v>
      </c>
      <c r="B29" s="7" t="s">
        <v>155</v>
      </c>
      <c r="C29" s="99" t="s">
        <v>22</v>
      </c>
      <c r="D29" s="7" t="s">
        <v>337</v>
      </c>
      <c r="E29" s="143">
        <v>2</v>
      </c>
      <c r="F29" s="7">
        <v>2</v>
      </c>
    </row>
    <row r="30" spans="1:6" ht="12.75">
      <c r="A30" s="56" t="s">
        <v>352</v>
      </c>
      <c r="C30" s="99" t="s">
        <v>22</v>
      </c>
      <c r="D30" s="7">
        <v>96</v>
      </c>
      <c r="E30" s="143">
        <v>1</v>
      </c>
      <c r="F30" s="7">
        <v>1</v>
      </c>
    </row>
    <row r="31" spans="1:6" ht="12.75">
      <c r="A31" s="56" t="s">
        <v>187</v>
      </c>
      <c r="C31" s="99" t="s">
        <v>22</v>
      </c>
      <c r="D31" s="7" t="s">
        <v>337</v>
      </c>
      <c r="E31" s="143">
        <v>1</v>
      </c>
      <c r="F31" s="7">
        <v>1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Gammon</dc:creator>
  <cp:keywords/>
  <dc:description/>
  <cp:lastModifiedBy>Geoff Gammon</cp:lastModifiedBy>
  <cp:lastPrinted>2009-04-16T11:07:07Z</cp:lastPrinted>
  <dcterms:created xsi:type="dcterms:W3CDTF">2006-08-22T08:37:47Z</dcterms:created>
  <dcterms:modified xsi:type="dcterms:W3CDTF">2009-05-26T16:19:50Z</dcterms:modified>
  <cp:category/>
  <cp:version/>
  <cp:contentType/>
  <cp:contentStatus/>
</cp:coreProperties>
</file>