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5" activeTab="10"/>
  </bookViews>
  <sheets>
    <sheet name="Rules" sheetId="1" r:id="rId1"/>
    <sheet name="Events &amp; Prize Fund" sheetId="2" r:id="rId2"/>
    <sheet name="Prizewinners" sheetId="3" r:id="rId3"/>
    <sheet name="Open" sheetId="4" r:id="rId4"/>
    <sheet name="Major" sheetId="5" r:id="rId5"/>
    <sheet name="Intermediate" sheetId="6" r:id="rId6"/>
    <sheet name="Minor" sheetId="7" r:id="rId7"/>
    <sheet name="Junior" sheetId="8" r:id="rId8"/>
    <sheet name="Team" sheetId="9" r:id="rId9"/>
    <sheet name="Bristol Congress Jul 06" sheetId="10" r:id="rId10"/>
    <sheet name="Downend Summer 06" sheetId="11" r:id="rId11"/>
    <sheet name="Keynsham Rapid Sep 06" sheetId="12" r:id="rId12"/>
    <sheet name="C.Sodbury Rapid Oct 06" sheetId="13" r:id="rId13"/>
    <sheet name="Bristol Congress Dec 06" sheetId="14" r:id="rId14"/>
    <sheet name="Downend Buzzer Dec 06" sheetId="15" r:id="rId15"/>
    <sheet name="League Congress Feb 07" sheetId="16" r:id="rId16"/>
    <sheet name="League Rapid Apr 07" sheetId="17" r:id="rId17"/>
    <sheet name="Open (non Bris)" sheetId="18" r:id="rId18"/>
    <sheet name="Major (non Bris)" sheetId="19" r:id="rId19"/>
    <sheet name="Intermediate (non Bris)" sheetId="20" r:id="rId20"/>
    <sheet name="Minor (non Bris)" sheetId="21" r:id="rId21"/>
  </sheets>
  <definedNames/>
  <calcPr fullCalcOnLoad="1"/>
</workbook>
</file>

<file path=xl/sharedStrings.xml><?xml version="1.0" encoding="utf-8"?>
<sst xmlns="http://schemas.openxmlformats.org/spreadsheetml/2006/main" count="7958" uniqueCount="721">
  <si>
    <t>OPEN</t>
  </si>
  <si>
    <t>Round 1</t>
  </si>
  <si>
    <t>Round 2</t>
  </si>
  <si>
    <t>Round 3</t>
  </si>
  <si>
    <t>Round 4</t>
  </si>
  <si>
    <t>Round 5</t>
  </si>
  <si>
    <t>Opp.</t>
  </si>
  <si>
    <t>Res.</t>
  </si>
  <si>
    <t>Tot.</t>
  </si>
  <si>
    <t>1st</t>
  </si>
  <si>
    <t>8</t>
  </si>
  <si>
    <t>1</t>
  </si>
  <si>
    <t>5</t>
  </si>
  <si>
    <t>0</t>
  </si>
  <si>
    <t>3</t>
  </si>
  <si>
    <t>7</t>
  </si>
  <si>
    <t>6</t>
  </si>
  <si>
    <t>4</t>
  </si>
  <si>
    <t>Bath</t>
  </si>
  <si>
    <t>0.5</t>
  </si>
  <si>
    <t>10</t>
  </si>
  <si>
    <t>2</t>
  </si>
  <si>
    <t>Downend</t>
  </si>
  <si>
    <t>9</t>
  </si>
  <si>
    <t>PONTER Ian</t>
  </si>
  <si>
    <t>Grendel</t>
  </si>
  <si>
    <t>Did not compete</t>
  </si>
  <si>
    <t>MUNN Andrew</t>
  </si>
  <si>
    <t>MACARTHUR Duncan</t>
  </si>
  <si>
    <t>Keynsham</t>
  </si>
  <si>
    <t>11</t>
  </si>
  <si>
    <t>Clevedon</t>
  </si>
  <si>
    <t>12</t>
  </si>
  <si>
    <t>Yate</t>
  </si>
  <si>
    <t>Clifton</t>
  </si>
  <si>
    <t>14</t>
  </si>
  <si>
    <t>13</t>
  </si>
  <si>
    <t>Bolton</t>
  </si>
  <si>
    <t>WHITE Michael JR</t>
  </si>
  <si>
    <t>Cheltenham</t>
  </si>
  <si>
    <t>DILLEIGH Stephen P</t>
  </si>
  <si>
    <t>Horfield</t>
  </si>
  <si>
    <t>SHERWIN James T</t>
  </si>
  <si>
    <t>MORDUE A Tyson</t>
  </si>
  <si>
    <t>SURTEES Mike J</t>
  </si>
  <si>
    <t>PUGH Derek C</t>
  </si>
  <si>
    <t>CHAPLIN Peter E</t>
  </si>
  <si>
    <t>CURTIS John E</t>
  </si>
  <si>
    <t>COLLIER David O</t>
  </si>
  <si>
    <t>CROCKART George N</t>
  </si>
  <si>
    <t>CROCKART Scott A</t>
  </si>
  <si>
    <t>Fareham</t>
  </si>
  <si>
    <t>PIPER Stephen J</t>
  </si>
  <si>
    <t>Cornwall</t>
  </si>
  <si>
    <t>JASZKIWSKYJ Peter</t>
  </si>
  <si>
    <t>Newham</t>
  </si>
  <si>
    <t>WATERFIELD John</t>
  </si>
  <si>
    <t>Monmouth</t>
  </si>
  <si>
    <t>ILETT Raymond</t>
  </si>
  <si>
    <t>Peterborough</t>
  </si>
  <si>
    <t>GREELY Simon</t>
  </si>
  <si>
    <t>JEWSBURY Keith R</t>
  </si>
  <si>
    <t>Birmingham</t>
  </si>
  <si>
    <t>BECKFORD Lloyd</t>
  </si>
  <si>
    <t>Harambee</t>
  </si>
  <si>
    <t>TURNER Joseph D</t>
  </si>
  <si>
    <t>Cwmbran</t>
  </si>
  <si>
    <t>HAMILTON Selwyn LL</t>
  </si>
  <si>
    <t>Warley</t>
  </si>
  <si>
    <t>DAVIES Carl</t>
  </si>
  <si>
    <t>Neath</t>
  </si>
  <si>
    <t>21</t>
  </si>
  <si>
    <t>15</t>
  </si>
  <si>
    <t>17</t>
  </si>
  <si>
    <t>16</t>
  </si>
  <si>
    <t>20</t>
  </si>
  <si>
    <t>Bye</t>
  </si>
  <si>
    <t>19</t>
  </si>
  <si>
    <t>18</t>
  </si>
  <si>
    <t>Black Pieces</t>
  </si>
  <si>
    <t>22</t>
  </si>
  <si>
    <t>GPx10pts</t>
  </si>
  <si>
    <t>2nd</t>
  </si>
  <si>
    <t>GP=</t>
  </si>
  <si>
    <t>Major</t>
  </si>
  <si>
    <t>O'GORMAN Brendan</t>
  </si>
  <si>
    <t>DHSS</t>
  </si>
  <si>
    <t>RADFORD Robert P</t>
  </si>
  <si>
    <t>South Bristol</t>
  </si>
  <si>
    <t>EDNEY Richard H</t>
  </si>
  <si>
    <t>Newport IOW</t>
  </si>
  <si>
    <t>PRIDE Stephen C</t>
  </si>
  <si>
    <t>Cambridge</t>
  </si>
  <si>
    <t>MITCHELL Stephen R</t>
  </si>
  <si>
    <t>Slough</t>
  </si>
  <si>
    <t>McKINLEY Chris TJ</t>
  </si>
  <si>
    <t>Sedgemoor</t>
  </si>
  <si>
    <t>HIBBITT Arthur M</t>
  </si>
  <si>
    <t>BARLOW Russell J</t>
  </si>
  <si>
    <t>DEAN Steve K</t>
  </si>
  <si>
    <t>Sidmouth</t>
  </si>
  <si>
    <t>LIVESEY R Nigel</t>
  </si>
  <si>
    <t>Bourne End</t>
  </si>
  <si>
    <t>WOODROW Mike</t>
  </si>
  <si>
    <t>Nidum, Wales</t>
  </si>
  <si>
    <t>ROGERS David R</t>
  </si>
  <si>
    <t>Exmouth</t>
  </si>
  <si>
    <t>BROMILOW Edward</t>
  </si>
  <si>
    <t>KIRKLAND Arnold G</t>
  </si>
  <si>
    <t>Droitwich</t>
  </si>
  <si>
    <t>RIXON Tom J</t>
  </si>
  <si>
    <t>Hemel Hempstead</t>
  </si>
  <si>
    <t>WRIGHT L George</t>
  </si>
  <si>
    <t>TURNER Roger D</t>
  </si>
  <si>
    <t>EVANS Chris J</t>
  </si>
  <si>
    <t>Intermediate</t>
  </si>
  <si>
    <t>23</t>
  </si>
  <si>
    <t>24</t>
  </si>
  <si>
    <t>25</t>
  </si>
  <si>
    <t>26</t>
  </si>
  <si>
    <t>27</t>
  </si>
  <si>
    <t>KENNEDY Philip J</t>
  </si>
  <si>
    <t>MULLER Anton</t>
  </si>
  <si>
    <t>PARISH Joshua</t>
  </si>
  <si>
    <t>Woking</t>
  </si>
  <si>
    <t>GARDINER Colin J</t>
  </si>
  <si>
    <t>Falmouth</t>
  </si>
  <si>
    <t>FOWLER Jamie</t>
  </si>
  <si>
    <t>Somerset Juniors</t>
  </si>
  <si>
    <t>MASON J</t>
  </si>
  <si>
    <t>BAKER John C</t>
  </si>
  <si>
    <t>THOMSON Graeme</t>
  </si>
  <si>
    <t>BLENCOWE Ian P</t>
  </si>
  <si>
    <t>Gloucester</t>
  </si>
  <si>
    <t>BURT David F</t>
  </si>
  <si>
    <t>Poole</t>
  </si>
  <si>
    <t>CHATTERJEE Prakesh</t>
  </si>
  <si>
    <t>HILL Alistair</t>
  </si>
  <si>
    <t>Cabot</t>
  </si>
  <si>
    <t>PEIRSTOFF Paul</t>
  </si>
  <si>
    <t>WALKER Roger W</t>
  </si>
  <si>
    <t>Belper</t>
  </si>
  <si>
    <t>WOODRUFF James</t>
  </si>
  <si>
    <t>MUFTI Abdulla</t>
  </si>
  <si>
    <t>Newmarket</t>
  </si>
  <si>
    <t>WOODRUFF David G</t>
  </si>
  <si>
    <t>BENDING Peter</t>
  </si>
  <si>
    <t>GRANT Joseph</t>
  </si>
  <si>
    <t>Manchester Univ.</t>
  </si>
  <si>
    <t>DIMOND Peter</t>
  </si>
  <si>
    <t>MARKEY Kevin D</t>
  </si>
  <si>
    <t>Stroud</t>
  </si>
  <si>
    <t>STRONG Chris M</t>
  </si>
  <si>
    <t>BOW A</t>
  </si>
  <si>
    <t>LANGFORD A</t>
  </si>
  <si>
    <t>MCGILL N</t>
  </si>
  <si>
    <t>WOODROW J</t>
  </si>
  <si>
    <t>Minor</t>
  </si>
  <si>
    <t>BADDELEY Peter</t>
  </si>
  <si>
    <t>Warboys</t>
  </si>
  <si>
    <t>WADDINGTON James</t>
  </si>
  <si>
    <t>e85</t>
  </si>
  <si>
    <t>CLAPP JD</t>
  </si>
  <si>
    <t>Norton Radstock</t>
  </si>
  <si>
    <t>GAMMON Geoff</t>
  </si>
  <si>
    <t>DAVIES Barry R</t>
  </si>
  <si>
    <t>CONSTABLE Christine F</t>
  </si>
  <si>
    <t>Coulsdon &amp; Purley</t>
  </si>
  <si>
    <t>FRASER Alan R</t>
  </si>
  <si>
    <t>Beckenham</t>
  </si>
  <si>
    <t>MILL-WILSON Graham A</t>
  </si>
  <si>
    <t>GRIFFEE John H</t>
  </si>
  <si>
    <t>LAURENTIEV Mikhail</t>
  </si>
  <si>
    <t>e75</t>
  </si>
  <si>
    <t>FISHER Jon</t>
  </si>
  <si>
    <t>RIDSDALE Peter</t>
  </si>
  <si>
    <t>FOLEY Phil T</t>
  </si>
  <si>
    <t>Upminster</t>
  </si>
  <si>
    <t>SPOONER Joe</t>
  </si>
  <si>
    <t>Swansea</t>
  </si>
  <si>
    <t>LOVEGROVE D</t>
  </si>
  <si>
    <t>Newport</t>
  </si>
  <si>
    <t>FOWLER T</t>
  </si>
  <si>
    <t>Somerset</t>
  </si>
  <si>
    <t>e51</t>
  </si>
  <si>
    <t>168e</t>
  </si>
  <si>
    <t>138t</t>
  </si>
  <si>
    <t>2nd=</t>
  </si>
  <si>
    <t>GP</t>
  </si>
  <si>
    <t>1st=</t>
  </si>
  <si>
    <t>Bristol</t>
  </si>
  <si>
    <t>Congress</t>
  </si>
  <si>
    <t>Lowest Score</t>
  </si>
  <si>
    <t>Best 3</t>
  </si>
  <si>
    <t>Match 1</t>
  </si>
  <si>
    <t>Match 2</t>
  </si>
  <si>
    <t>Match 3</t>
  </si>
  <si>
    <t>Match 4</t>
  </si>
  <si>
    <t>Match 5</t>
  </si>
  <si>
    <t>Match 6</t>
  </si>
  <si>
    <t>Match 7</t>
  </si>
  <si>
    <t>Match 8</t>
  </si>
  <si>
    <t>Match 9</t>
  </si>
  <si>
    <t>Match 10</t>
  </si>
  <si>
    <t>Match 11</t>
  </si>
  <si>
    <t>Match 12</t>
  </si>
  <si>
    <t>Total</t>
  </si>
  <si>
    <t>1.5</t>
  </si>
  <si>
    <t>32</t>
  </si>
  <si>
    <t>3rd=</t>
  </si>
  <si>
    <t>28</t>
  </si>
  <si>
    <t>33</t>
  </si>
  <si>
    <t>5th</t>
  </si>
  <si>
    <t>Patchway</t>
  </si>
  <si>
    <t>6th</t>
  </si>
  <si>
    <t>35</t>
  </si>
  <si>
    <t>10-36</t>
  </si>
  <si>
    <t>7th</t>
  </si>
  <si>
    <t>29</t>
  </si>
  <si>
    <t>8th=</t>
  </si>
  <si>
    <t>31</t>
  </si>
  <si>
    <t>b37</t>
  </si>
  <si>
    <t>10th=</t>
  </si>
  <si>
    <t>34</t>
  </si>
  <si>
    <t>U150=</t>
  </si>
  <si>
    <t>U120</t>
  </si>
  <si>
    <t>13th=</t>
  </si>
  <si>
    <t>U80</t>
  </si>
  <si>
    <t>30</t>
  </si>
  <si>
    <t>4-27</t>
  </si>
  <si>
    <t>15th</t>
  </si>
  <si>
    <t>146e</t>
  </si>
  <si>
    <t>37</t>
  </si>
  <si>
    <t>16th=</t>
  </si>
  <si>
    <t>18th=</t>
  </si>
  <si>
    <t>38</t>
  </si>
  <si>
    <t>120e</t>
  </si>
  <si>
    <t>University</t>
  </si>
  <si>
    <t>21st</t>
  </si>
  <si>
    <t>22nd=</t>
  </si>
  <si>
    <t>39</t>
  </si>
  <si>
    <t>Junior</t>
  </si>
  <si>
    <t>24th=</t>
  </si>
  <si>
    <t>36</t>
  </si>
  <si>
    <t>b27</t>
  </si>
  <si>
    <t>26th=</t>
  </si>
  <si>
    <t>35-14</t>
  </si>
  <si>
    <t>b14</t>
  </si>
  <si>
    <t>20-24</t>
  </si>
  <si>
    <t>28th</t>
  </si>
  <si>
    <t>b31</t>
  </si>
  <si>
    <t>29th=</t>
  </si>
  <si>
    <t>31st</t>
  </si>
  <si>
    <t>16-28</t>
  </si>
  <si>
    <t>32nd=</t>
  </si>
  <si>
    <t>35th</t>
  </si>
  <si>
    <t>60e</t>
  </si>
  <si>
    <t>36th</t>
  </si>
  <si>
    <t>30e</t>
  </si>
  <si>
    <t>b6</t>
  </si>
  <si>
    <t>37th</t>
  </si>
  <si>
    <t>15-9</t>
  </si>
  <si>
    <t>bye</t>
  </si>
  <si>
    <t>38th</t>
  </si>
  <si>
    <t>39th</t>
  </si>
  <si>
    <t>e80</t>
  </si>
  <si>
    <t>GPx2pts</t>
  </si>
  <si>
    <t>Sherwin James</t>
  </si>
  <si>
    <t>Buckley David</t>
  </si>
  <si>
    <t>Ponter Ian</t>
  </si>
  <si>
    <t>Collier David</t>
  </si>
  <si>
    <t>Hatchett Paul</t>
  </si>
  <si>
    <t>Nendick Phil</t>
  </si>
  <si>
    <t>Mordue Tyson</t>
  </si>
  <si>
    <t>Pugh Derek</t>
  </si>
  <si>
    <t>Khandaker Iman</t>
  </si>
  <si>
    <t>Curtis John</t>
  </si>
  <si>
    <t>Hibbett Arthur</t>
  </si>
  <si>
    <t>Hennefeld James</t>
  </si>
  <si>
    <t>MacArthur Duncan</t>
  </si>
  <si>
    <t>Mill-Wilson Graham</t>
  </si>
  <si>
    <t>White Martin</t>
  </si>
  <si>
    <t>Brigden Mike</t>
  </si>
  <si>
    <t>Fisher Jon</t>
  </si>
  <si>
    <t>Thomson Graeme</t>
  </si>
  <si>
    <t>Humphreys Jerry</t>
  </si>
  <si>
    <t>Iwi Graham</t>
  </si>
  <si>
    <t>Wilcox Nigel</t>
  </si>
  <si>
    <t>Spiller Paul</t>
  </si>
  <si>
    <t>Woodcock Dave</t>
  </si>
  <si>
    <t>Lowry William</t>
  </si>
  <si>
    <t>Flexman Patrick</t>
  </si>
  <si>
    <t>Hardy Roger</t>
  </si>
  <si>
    <t>Adams Neil</t>
  </si>
  <si>
    <t>West Mark</t>
  </si>
  <si>
    <t>Gilbert Alistair</t>
  </si>
  <si>
    <t>Birch Patrick</t>
  </si>
  <si>
    <t>Munn Andrew</t>
  </si>
  <si>
    <t>Johnson Chris</t>
  </si>
  <si>
    <t>Webb Mike</t>
  </si>
  <si>
    <t>Owens Megan</t>
  </si>
  <si>
    <t>Bromilow Eddie</t>
  </si>
  <si>
    <t>Bunce Phil</t>
  </si>
  <si>
    <t>Perkins George</t>
  </si>
  <si>
    <t>Spooner Joe</t>
  </si>
  <si>
    <t>Baker Paul</t>
  </si>
  <si>
    <t>Summer</t>
  </si>
  <si>
    <t>06</t>
  </si>
  <si>
    <t>Grade</t>
  </si>
  <si>
    <t>Club</t>
  </si>
  <si>
    <t>Name</t>
  </si>
  <si>
    <t>SHERWIN James</t>
  </si>
  <si>
    <t>COLLIER David</t>
  </si>
  <si>
    <t>HATCHETT Paul</t>
  </si>
  <si>
    <t>NENDICK Phil</t>
  </si>
  <si>
    <t>MORDUE Tyson</t>
  </si>
  <si>
    <t>KHANDAKER Iman</t>
  </si>
  <si>
    <t>CURTIS John</t>
  </si>
  <si>
    <t>HIBBITT Arthur</t>
  </si>
  <si>
    <t>HENNEFELD James</t>
  </si>
  <si>
    <t>WHITE Martin</t>
  </si>
  <si>
    <t>BRIGDEN Mike</t>
  </si>
  <si>
    <t>HUMPHREYS Jerry</t>
  </si>
  <si>
    <t>IWI Graham</t>
  </si>
  <si>
    <t>WILCOX Nigel</t>
  </si>
  <si>
    <t>SPILLER Paul</t>
  </si>
  <si>
    <t>WOODCOCK Dave</t>
  </si>
  <si>
    <t>LOWRY William</t>
  </si>
  <si>
    <t>FLEXMAN Patrick</t>
  </si>
  <si>
    <t>HARDY Roger</t>
  </si>
  <si>
    <t>ADAMS Neil</t>
  </si>
  <si>
    <t>WEST Mark</t>
  </si>
  <si>
    <t>GILBERT Alistair</t>
  </si>
  <si>
    <t>BIRCH Patrick</t>
  </si>
  <si>
    <t>JOHNSON Chris</t>
  </si>
  <si>
    <t>BROMILOW Eddie</t>
  </si>
  <si>
    <t>OWENS Megan</t>
  </si>
  <si>
    <t>WEBB Mike</t>
  </si>
  <si>
    <t>BUNCE Phil</t>
  </si>
  <si>
    <t>PERKINS George</t>
  </si>
  <si>
    <t>BAKER Paul</t>
  </si>
  <si>
    <t>3rd</t>
  </si>
  <si>
    <t>8th</t>
  </si>
  <si>
    <t>Placed in another section</t>
  </si>
  <si>
    <t>MAJOR</t>
  </si>
  <si>
    <t>INTERMEDIATE</t>
  </si>
  <si>
    <t>OPEN - non Bristol</t>
  </si>
  <si>
    <t>MINOR - non Bristol</t>
  </si>
  <si>
    <t>INTERMEDIATE - non Bristol</t>
  </si>
  <si>
    <t>MAJOR - non Bristol</t>
  </si>
  <si>
    <t>MINOR</t>
  </si>
  <si>
    <t>Round 6</t>
  </si>
  <si>
    <t>GPx4pts</t>
  </si>
  <si>
    <t>BASMAN Michael J</t>
  </si>
  <si>
    <t>Surrey</t>
  </si>
  <si>
    <t>BRISCOE Chris</t>
  </si>
  <si>
    <t>Surbiton</t>
  </si>
  <si>
    <t>Newton Abbot</t>
  </si>
  <si>
    <t>THYNNE Trefor F</t>
  </si>
  <si>
    <t>HUNT Bill</t>
  </si>
  <si>
    <t>Cardiff</t>
  </si>
  <si>
    <t>BENNETT Dominic</t>
  </si>
  <si>
    <t>TIPPER David I</t>
  </si>
  <si>
    <t>PRICE Hugh</t>
  </si>
  <si>
    <t>DICKER Nigel</t>
  </si>
  <si>
    <t>Glastonbury</t>
  </si>
  <si>
    <t>CHAMPION Adrian</t>
  </si>
  <si>
    <t>Chippenham</t>
  </si>
  <si>
    <t>125e</t>
  </si>
  <si>
    <t>PAPIER Alan</t>
  </si>
  <si>
    <t>VALENTINE Mark</t>
  </si>
  <si>
    <t>HUGHES Beryl</t>
  </si>
  <si>
    <t>Penarth</t>
  </si>
  <si>
    <t>BURROWS John M</t>
  </si>
  <si>
    <t>LOBB Richard</t>
  </si>
  <si>
    <t>DERRICK Neil D</t>
  </si>
  <si>
    <t>PICKEN Callum JW</t>
  </si>
  <si>
    <t>WILLS Alex</t>
  </si>
  <si>
    <t>SAGE Antony J</t>
  </si>
  <si>
    <t>SARTAIN Patrick P</t>
  </si>
  <si>
    <t>JENNINGS Michael</t>
  </si>
  <si>
    <t>ROWLANDS Jim</t>
  </si>
  <si>
    <t>HELBIG Doreen J</t>
  </si>
  <si>
    <t>GIBBS Natalie</t>
  </si>
  <si>
    <t>SAUNDERS Peter</t>
  </si>
  <si>
    <t>Rapidplay</t>
  </si>
  <si>
    <t>Keynsham Rapidplay</t>
  </si>
  <si>
    <t xml:space="preserve">6 rounds x 4 multiple </t>
  </si>
  <si>
    <t>Chipping Sodbury Rapidplay</t>
  </si>
  <si>
    <t xml:space="preserve">6 rounds x 5 multiple </t>
  </si>
  <si>
    <t>5 rounds x 10 multiple</t>
  </si>
  <si>
    <t>10 rounds x 1 multiple</t>
  </si>
  <si>
    <t>Bristol League Rapidplay</t>
  </si>
  <si>
    <t>Bristol League Congress</t>
  </si>
  <si>
    <t>Downend Summer Quickplay</t>
  </si>
  <si>
    <t>Downend Buzzer</t>
  </si>
  <si>
    <t>Bristol Summer Congress</t>
  </si>
  <si>
    <t>Bristol Winter Congress</t>
  </si>
  <si>
    <t>Event</t>
  </si>
  <si>
    <t>Multiple</t>
  </si>
  <si>
    <t>Fee</t>
  </si>
  <si>
    <t>18 rds x 2 mult + 4 bonus</t>
  </si>
  <si>
    <t>To be arranged</t>
  </si>
  <si>
    <t>PIERSTORFF Paul</t>
  </si>
  <si>
    <r>
      <t xml:space="preserve">Non Bristol Sections are for information only and carry </t>
    </r>
    <r>
      <rPr>
        <b/>
        <u val="single"/>
        <sz val="14"/>
        <color indexed="8"/>
        <rFont val="Arial"/>
        <family val="2"/>
      </rPr>
      <t>no</t>
    </r>
    <r>
      <rPr>
        <b/>
        <sz val="14"/>
        <color indexed="8"/>
        <rFont val="Arial"/>
        <family val="2"/>
      </rPr>
      <t xml:space="preserve"> prizes</t>
    </r>
  </si>
  <si>
    <t>BRISTOL CHESS GRAND PRIX</t>
  </si>
  <si>
    <t>Rules &amp; Conditions</t>
  </si>
  <si>
    <t>1. Eligibilty of events</t>
  </si>
  <si>
    <t>Any chess congress or individual tournament in Bristol and the surrounding area will be eligible for inclusion in the Grand Prix. For</t>
  </si>
  <si>
    <t>the purpose of the Grand Prix, the surrounding area is defined as a venue within reasonable reach for the majority of players in the</t>
  </si>
  <si>
    <t>Bristol &amp; District Chess League. This will be at the discretion of the Grand Prix Secretary.</t>
  </si>
  <si>
    <t>fund is the event multiple (see section 4) multiplied by the number of rounds being played. Should the event refuse, or later default</t>
  </si>
  <si>
    <t>on, payment, the event becomes invalid and individual scores will not count towards the final Grand Prix total.</t>
  </si>
  <si>
    <t>2. Eligibilty of players</t>
  </si>
  <si>
    <t>To enable scoring in the Grand Prix each individual must play at least one match for a club within the Bristol &amp; District Chess</t>
  </si>
  <si>
    <t>League during the Grand Prix season (see section 7). The only exception to this rule is if a player is a fully paid up member of a</t>
  </si>
  <si>
    <t>club, but has not made an appearance for that particular club within the Grand Prix season. In this case the club secretary must</t>
  </si>
  <si>
    <t>confirm fully paid up membership.</t>
  </si>
  <si>
    <t>A qualifying Junior for the Junior Grand Prix is defined as an individual who is under 16 on the 1st of May at the start of the relevant</t>
  </si>
  <si>
    <t>Grand Prix year.</t>
  </si>
  <si>
    <t>3. Scoring of Points</t>
  </si>
  <si>
    <t>Points will be scored in the following six sections :-</t>
  </si>
  <si>
    <t>All points scored in all sections of tournaments will be recorded in this section</t>
  </si>
  <si>
    <t>i)       Open Section</t>
  </si>
  <si>
    <t>ii)      Major Section</t>
  </si>
  <si>
    <t>iii)     Intermediate Section</t>
  </si>
  <si>
    <t>iv)     Minor Section</t>
  </si>
  <si>
    <t>v)      Junior Section</t>
  </si>
  <si>
    <t>Points scored by qualifying juniors (see section 2) will be selected from the Open section and recorded in this section.</t>
  </si>
  <si>
    <t>vi)     Team Competition</t>
  </si>
  <si>
    <t>The competition is open to all teams within the Bristol &amp; District Chess League. Points scored by club members in the Open section</t>
  </si>
  <si>
    <t>will be totalled and recorded in this section.</t>
  </si>
  <si>
    <t>this section.</t>
  </si>
  <si>
    <t>recorded in this section.</t>
  </si>
  <si>
    <t>Intermediate) will be recorded in this section.</t>
  </si>
  <si>
    <t>Where a tournament has more than 1 section, points scored in all sections except the highest ranked (eg Open) will be recorded in</t>
  </si>
  <si>
    <t>Where a tournament has more than 2 sections, points scored in all sections except the 2 highest ranked (eg Open and Major) will be</t>
  </si>
  <si>
    <t>Where a tournament has more than 3 sections, points scored in all sections except the 3 highest ranked (eg Open, Major and</t>
  </si>
  <si>
    <t>4. Prize Fund, Event Multiples And Inclusion of Events</t>
  </si>
  <si>
    <t>In order to be eligible, each event must contribute the appropriate amount to the Grand Prix fund. The amount due to the Grand Prix</t>
  </si>
  <si>
    <t>The Grand Prix prize fund is built up from events included within the Grand Prix season. Each event must contribute £1.00 multiplied</t>
  </si>
  <si>
    <t>by the event multiple as advertised, multiplied by the number of rounds played.</t>
  </si>
  <si>
    <t>i)    A weekend congress        - x10 multiple</t>
  </si>
  <si>
    <t>ii)   An all day blitz event         - x3 multiple</t>
  </si>
  <si>
    <t>iii)  A one day rapidplay          - x4 or x5 multiple</t>
  </si>
  <si>
    <t>iv)  An evening blitz event        - x1 or x2 multiple</t>
  </si>
  <si>
    <t>For options (iii) and (iv) the multiple will be agreed by prior arrangement between the event organizer and the Grand Prix Secretary.</t>
  </si>
  <si>
    <t>Event multiples are graded so that a player scores heavily for long games and only a few points for blitz games, and are defined as</t>
  </si>
  <si>
    <t xml:space="preserve"> follows :-</t>
  </si>
  <si>
    <t>Secretary, is shown clearly. This must apply not only on paper entry forms but on all types of media used to advertise the event.</t>
  </si>
  <si>
    <t>Should this not happen the event may, at the discretion of the Grand Prix Secretary, be deemed invalid and no points will count for</t>
  </si>
  <si>
    <t>Grand Prix purposes. In this eventuality no payment can be accepted from the event.</t>
  </si>
  <si>
    <t>Each event must advertise its participation in the Grand Prix and ensure that the multiple attributable, as agreed by the Grand Prix</t>
  </si>
  <si>
    <t>5. Prizes</t>
  </si>
  <si>
    <t>Points from each event are accumulated to give an overall total for the Grand Prix season. Each player is ranked in position within</t>
  </si>
  <si>
    <t>each section (see section 3) according to his or her accumulated points total, in descending order. Should two or more players be</t>
  </si>
  <si>
    <t>level on points then the players will be ranked in descending order of the number of events entered (most events placed highest).</t>
  </si>
  <si>
    <t>Should the number of events be equal then the final placing is equal and any prize(s) shared.</t>
  </si>
  <si>
    <t>BUCKLEY David E</t>
  </si>
  <si>
    <t>HATCHETT Paul D</t>
  </si>
  <si>
    <t>NENDICK Philip HC</t>
  </si>
  <si>
    <t>130r</t>
  </si>
  <si>
    <t>HUMPHREYS Jerry G</t>
  </si>
  <si>
    <t>GILBERT Alistair A</t>
  </si>
  <si>
    <t>JENNINGS M</t>
  </si>
  <si>
    <t>JOHNSON Christopher D</t>
  </si>
  <si>
    <t>OWENS Megan R</t>
  </si>
  <si>
    <t>80e</t>
  </si>
  <si>
    <t>J</t>
  </si>
  <si>
    <t>(J)</t>
  </si>
  <si>
    <t>Evts</t>
  </si>
  <si>
    <t>To be continued</t>
  </si>
  <si>
    <t>GPx5pts</t>
  </si>
  <si>
    <t>OLIVER Huw</t>
  </si>
  <si>
    <t>u/g</t>
  </si>
  <si>
    <t>MARTIN Lewis   (j)</t>
  </si>
  <si>
    <t>Newbury</t>
  </si>
  <si>
    <t>ROBERTS Shane</t>
  </si>
  <si>
    <t>HELBIG Paul D</t>
  </si>
  <si>
    <t>S.Bristol</t>
  </si>
  <si>
    <t>CHAPPELL James</t>
  </si>
  <si>
    <t>ALLEN Richard N</t>
  </si>
  <si>
    <t>JONES Mark A</t>
  </si>
  <si>
    <t>Swindon</t>
  </si>
  <si>
    <t>Maidenhead</t>
  </si>
  <si>
    <t>WINCHCOMBE Andrew W (j)</t>
  </si>
  <si>
    <t>BRANNAN Michael</t>
  </si>
  <si>
    <t>Caerphilly</t>
  </si>
  <si>
    <t>HURN Robert AJ</t>
  </si>
  <si>
    <t>19th</t>
  </si>
  <si>
    <t>ILES Stuart</t>
  </si>
  <si>
    <t>BORKOWSKI J Andrew</t>
  </si>
  <si>
    <t>THOMAS James (j)</t>
  </si>
  <si>
    <t>HARVEY John</t>
  </si>
  <si>
    <t>Didcot</t>
  </si>
  <si>
    <t>SWEETLAND Greig A</t>
  </si>
  <si>
    <t>OWENS Megan R (j)</t>
  </si>
  <si>
    <t>Default</t>
  </si>
  <si>
    <t>C.Sodbuty</t>
  </si>
  <si>
    <t>C.Sodbury</t>
  </si>
  <si>
    <t>Section Leaders</t>
  </si>
  <si>
    <t>12th=</t>
  </si>
  <si>
    <t>20th=</t>
  </si>
  <si>
    <t>Downend Christmas 2006 Buzzer Tournament</t>
  </si>
  <si>
    <t>ANDOLO Humphrey</t>
  </si>
  <si>
    <t>PAINTER-KOOIMAN David</t>
  </si>
  <si>
    <t>India</t>
  </si>
  <si>
    <t>RADFORD Ben</t>
  </si>
  <si>
    <t>LEVINE John J</t>
  </si>
  <si>
    <t>1-19</t>
  </si>
  <si>
    <t>1-22</t>
  </si>
  <si>
    <t>1-17</t>
  </si>
  <si>
    <t>b-12</t>
  </si>
  <si>
    <t>21-23</t>
  </si>
  <si>
    <t>b-2</t>
  </si>
  <si>
    <t>b-3</t>
  </si>
  <si>
    <t>b-19</t>
  </si>
  <si>
    <t>9th=</t>
  </si>
  <si>
    <t>14th=</t>
  </si>
  <si>
    <t>17th=</t>
  </si>
  <si>
    <t>GPx1pt</t>
  </si>
  <si>
    <t>BHARADWAJ Anand</t>
  </si>
  <si>
    <t>Buzzer</t>
  </si>
  <si>
    <t>BEAUMONT Chris R</t>
  </si>
  <si>
    <t>RICE Chris B</t>
  </si>
  <si>
    <t>Lewisham</t>
  </si>
  <si>
    <t>TIMMINS Chris P</t>
  </si>
  <si>
    <t>East Ham</t>
  </si>
  <si>
    <t>Brown Jack</t>
  </si>
  <si>
    <t>HALL Daniel J</t>
  </si>
  <si>
    <t>KENNEDY Craig</t>
  </si>
  <si>
    <t>WATSON Colin</t>
  </si>
  <si>
    <t>Norton-Radstock</t>
  </si>
  <si>
    <t>Watford</t>
  </si>
  <si>
    <t>FROUD David</t>
  </si>
  <si>
    <t>136e</t>
  </si>
  <si>
    <t>Cheddleton &amp; Leek</t>
  </si>
  <si>
    <t>WHITFIELD Craig M (j)</t>
  </si>
  <si>
    <t>HALL Joshua DW (j)</t>
  </si>
  <si>
    <t>THOMAS Nicola D</t>
  </si>
  <si>
    <t>Poland</t>
  </si>
  <si>
    <t>RETY John</t>
  </si>
  <si>
    <t>Cavendish</t>
  </si>
  <si>
    <t>COATS Robbie (j)</t>
  </si>
  <si>
    <t>WOOLCOCK Craig</t>
  </si>
  <si>
    <t>WOOD Alec J</t>
  </si>
  <si>
    <t>Barry</t>
  </si>
  <si>
    <t>MAYHEW Andrew</t>
  </si>
  <si>
    <t>108e</t>
  </si>
  <si>
    <t>STENNING Marissa (j)</t>
  </si>
  <si>
    <t>WORTHEN James</t>
  </si>
  <si>
    <t>COLLIER Michael J</t>
  </si>
  <si>
    <t>CHESNEY Stuart</t>
  </si>
  <si>
    <t>CARVER Anthony W</t>
  </si>
  <si>
    <t>Hanham</t>
  </si>
  <si>
    <t>Coulsdon</t>
  </si>
  <si>
    <t>CURTIS Howard CP</t>
  </si>
  <si>
    <t>FARTHING Andrew</t>
  </si>
  <si>
    <t>Worcester City</t>
  </si>
  <si>
    <t>114e</t>
  </si>
  <si>
    <t>BrownJack</t>
  </si>
  <si>
    <t>HALL Toby (j)</t>
  </si>
  <si>
    <t>CLARK John</t>
  </si>
  <si>
    <t>Worcester</t>
  </si>
  <si>
    <t>ALLEN Tim</t>
  </si>
  <si>
    <t>Battersea</t>
  </si>
  <si>
    <t>THOMAS Sarah A</t>
  </si>
  <si>
    <t>STRICKLAND Graham</t>
  </si>
  <si>
    <t>COATS Jon R</t>
  </si>
  <si>
    <t>AMOS Geoffrey A</t>
  </si>
  <si>
    <t>DOWNING Bob</t>
  </si>
  <si>
    <t>WALLMAN James</t>
  </si>
  <si>
    <t>WILES Crispin</t>
  </si>
  <si>
    <t>CHANDLER Martyn J</t>
  </si>
  <si>
    <t>DENNERY Simon</t>
  </si>
  <si>
    <t>PRESNEIL Brett</t>
  </si>
  <si>
    <t>SZOTA Arkadiusz</t>
  </si>
  <si>
    <t>PIERSTORFF Paul Karl</t>
  </si>
  <si>
    <t>4th</t>
  </si>
  <si>
    <t>9th</t>
  </si>
  <si>
    <t>10th</t>
  </si>
  <si>
    <t>11th</t>
  </si>
  <si>
    <t>12th</t>
  </si>
  <si>
    <t>13th</t>
  </si>
  <si>
    <t>14th</t>
  </si>
  <si>
    <t>16th</t>
  </si>
  <si>
    <t>17th</t>
  </si>
  <si>
    <t>18th</t>
  </si>
  <si>
    <t>20th</t>
  </si>
  <si>
    <t>22nd</t>
  </si>
  <si>
    <t>23rd</t>
  </si>
  <si>
    <t>24th</t>
  </si>
  <si>
    <t>25th</t>
  </si>
  <si>
    <t>26th</t>
  </si>
  <si>
    <t>27th</t>
  </si>
  <si>
    <t>32nd</t>
  </si>
  <si>
    <t>33rd</t>
  </si>
  <si>
    <t>34th</t>
  </si>
  <si>
    <t>40th</t>
  </si>
  <si>
    <t>41st</t>
  </si>
  <si>
    <t>42nd</t>
  </si>
  <si>
    <t>43rd</t>
  </si>
  <si>
    <t>44th</t>
  </si>
  <si>
    <t>45th</t>
  </si>
  <si>
    <t>46th</t>
  </si>
  <si>
    <t>48th</t>
  </si>
  <si>
    <t>49th</t>
  </si>
  <si>
    <t>50th</t>
  </si>
  <si>
    <t>51st</t>
  </si>
  <si>
    <t>52nd</t>
  </si>
  <si>
    <t>53rd</t>
  </si>
  <si>
    <t>54th</t>
  </si>
  <si>
    <t>55th</t>
  </si>
  <si>
    <t>56th</t>
  </si>
  <si>
    <t>58th</t>
  </si>
  <si>
    <t>59th</t>
  </si>
  <si>
    <t>61st</t>
  </si>
  <si>
    <t>62nd</t>
  </si>
  <si>
    <t>63rd</t>
  </si>
  <si>
    <t>64th</t>
  </si>
  <si>
    <t>66th</t>
  </si>
  <si>
    <t>67th</t>
  </si>
  <si>
    <t>68th</t>
  </si>
  <si>
    <t>69th</t>
  </si>
  <si>
    <t>70th</t>
  </si>
  <si>
    <t>71st</t>
  </si>
  <si>
    <t>72nd</t>
  </si>
  <si>
    <t>73rd</t>
  </si>
  <si>
    <t>74th</t>
  </si>
  <si>
    <t>75th</t>
  </si>
  <si>
    <t>78th</t>
  </si>
  <si>
    <t>79th</t>
  </si>
  <si>
    <t>80th</t>
  </si>
  <si>
    <t>81st</t>
  </si>
  <si>
    <t>82nd</t>
  </si>
  <si>
    <t>85th</t>
  </si>
  <si>
    <t>89th</t>
  </si>
  <si>
    <t>90th</t>
  </si>
  <si>
    <t>91st</t>
  </si>
  <si>
    <t>92nd</t>
  </si>
  <si>
    <t>95th</t>
  </si>
  <si>
    <t>97th</t>
  </si>
  <si>
    <t>153e</t>
  </si>
  <si>
    <t>HALL Joshua DW</t>
  </si>
  <si>
    <t>135e</t>
  </si>
  <si>
    <t>KING Stuart</t>
  </si>
  <si>
    <t>TUSON John</t>
  </si>
  <si>
    <t>115e</t>
  </si>
  <si>
    <t>GARDNER Jeremy</t>
  </si>
  <si>
    <t>CLARK Richard</t>
  </si>
  <si>
    <t>67e</t>
  </si>
  <si>
    <t>BURNETT Philip</t>
  </si>
  <si>
    <t>56e</t>
  </si>
  <si>
    <t>50e</t>
  </si>
  <si>
    <t>TUCKER Matthew</t>
  </si>
  <si>
    <t>Clifton (guest)</t>
  </si>
  <si>
    <t>League</t>
  </si>
  <si>
    <t>57th</t>
  </si>
  <si>
    <t>77th</t>
  </si>
  <si>
    <t>96th</t>
  </si>
  <si>
    <t>98th</t>
  </si>
  <si>
    <t>99th</t>
  </si>
  <si>
    <t>100th</t>
  </si>
  <si>
    <t>TEAM</t>
  </si>
  <si>
    <t>DAY Roy K</t>
  </si>
  <si>
    <t>47th</t>
  </si>
  <si>
    <t>60th</t>
  </si>
  <si>
    <t>65th</t>
  </si>
  <si>
    <t>86th</t>
  </si>
  <si>
    <t>101st</t>
  </si>
  <si>
    <t>104th</t>
  </si>
  <si>
    <t>102nd=</t>
  </si>
  <si>
    <t>94th=</t>
  </si>
  <si>
    <t>91st=</t>
  </si>
  <si>
    <t>87th=</t>
  </si>
  <si>
    <t>83rd=</t>
  </si>
  <si>
    <t>75th=</t>
  </si>
  <si>
    <t>73rd=</t>
  </si>
  <si>
    <t>67th=</t>
  </si>
  <si>
    <t>60th=</t>
  </si>
  <si>
    <t>55th=</t>
  </si>
  <si>
    <t>49th=</t>
  </si>
  <si>
    <t>40th=</t>
  </si>
  <si>
    <t>28th=</t>
  </si>
  <si>
    <t>93rd=</t>
  </si>
  <si>
    <t>84th=</t>
  </si>
  <si>
    <t>81st=</t>
  </si>
  <si>
    <t>76th=</t>
  </si>
  <si>
    <t>72nd=</t>
  </si>
  <si>
    <t>70th=</t>
  </si>
  <si>
    <t>65th=</t>
  </si>
  <si>
    <t>62nd=</t>
  </si>
  <si>
    <t>54th=</t>
  </si>
  <si>
    <t>52nd=</t>
  </si>
  <si>
    <t>46th=</t>
  </si>
  <si>
    <t>39th=</t>
  </si>
  <si>
    <t>82nd=</t>
  </si>
  <si>
    <t>80th=</t>
  </si>
  <si>
    <t>74th=</t>
  </si>
  <si>
    <t>71st=</t>
  </si>
  <si>
    <t>69th=</t>
  </si>
  <si>
    <t>56th=</t>
  </si>
  <si>
    <t>38th=</t>
  </si>
  <si>
    <t>33rd=</t>
  </si>
  <si>
    <t>63rd=</t>
  </si>
  <si>
    <t>57th=</t>
  </si>
  <si>
    <t>51st=</t>
  </si>
  <si>
    <t>47th=</t>
  </si>
  <si>
    <t>42nd=</t>
  </si>
  <si>
    <t>36th=</t>
  </si>
  <si>
    <t>27th=</t>
  </si>
  <si>
    <t>May/Jul 07</t>
  </si>
  <si>
    <t>Forthcoming 07-08</t>
  </si>
  <si>
    <t>18 rds x 2 multiple</t>
  </si>
  <si>
    <t>Downend Scary</t>
  </si>
  <si>
    <t>14 rounds x 1 multiple</t>
  </si>
  <si>
    <t>CLIFTON</t>
  </si>
  <si>
    <t>JUNIOR</t>
  </si>
  <si>
    <t>Prize</t>
  </si>
  <si>
    <t>j</t>
  </si>
  <si>
    <t>+Cup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</si>
</sst>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  <numFmt numFmtId="166" formatCode="&quot;£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48"/>
      <name val="Arial"/>
      <family val="0"/>
    </font>
    <font>
      <sz val="10"/>
      <color indexed="48"/>
      <name val="Arial"/>
      <family val="0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u val="single"/>
      <sz val="10"/>
      <color indexed="10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4"/>
      <color indexed="8"/>
      <name val="Arial"/>
      <family val="2"/>
    </font>
    <font>
      <b/>
      <u val="single"/>
      <sz val="36"/>
      <name val="Arial"/>
      <family val="2"/>
    </font>
    <font>
      <b/>
      <u val="single"/>
      <sz val="20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1" fontId="5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1" fontId="7" fillId="2" borderId="0" xfId="0" applyNumberFormat="1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/>
    </xf>
    <xf numFmtId="49" fontId="9" fillId="2" borderId="0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0" fontId="3" fillId="2" borderId="0" xfId="0" applyFont="1" applyFill="1" applyAlignment="1">
      <alignment horizontal="left"/>
    </xf>
    <xf numFmtId="1" fontId="3" fillId="2" borderId="0" xfId="0" applyNumberFormat="1" applyFont="1" applyFill="1" applyAlignment="1">
      <alignment horizontal="center"/>
    </xf>
    <xf numFmtId="49" fontId="9" fillId="3" borderId="0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0" fontId="5" fillId="2" borderId="0" xfId="0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164" fontId="0" fillId="2" borderId="5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49" fontId="9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/>
    </xf>
    <xf numFmtId="0" fontId="10" fillId="2" borderId="0" xfId="0" applyFon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49" fontId="6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4" borderId="6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49" fontId="0" fillId="2" borderId="5" xfId="0" applyNumberForma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/>
    </xf>
    <xf numFmtId="49" fontId="3" fillId="3" borderId="7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164" fontId="0" fillId="3" borderId="5" xfId="0" applyNumberFormat="1" applyFill="1" applyBorder="1" applyAlignment="1">
      <alignment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49" fontId="6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>
      <alignment horizontal="center"/>
    </xf>
    <xf numFmtId="49" fontId="3" fillId="4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/>
    </xf>
    <xf numFmtId="49" fontId="3" fillId="5" borderId="4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" fontId="7" fillId="0" borderId="0" xfId="0" applyNumberFormat="1" applyFont="1" applyAlignment="1">
      <alignment horizontal="center"/>
    </xf>
    <xf numFmtId="49" fontId="12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1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13" fillId="3" borderId="8" xfId="0" applyNumberFormat="1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/>
    </xf>
    <xf numFmtId="164" fontId="0" fillId="3" borderId="3" xfId="0" applyNumberFormat="1" applyFill="1" applyBorder="1" applyAlignment="1">
      <alignment/>
    </xf>
    <xf numFmtId="49" fontId="13" fillId="3" borderId="2" xfId="0" applyNumberFormat="1" applyFont="1" applyFill="1" applyBorder="1" applyAlignment="1">
      <alignment horizontal="center"/>
    </xf>
    <xf numFmtId="164" fontId="11" fillId="3" borderId="0" xfId="0" applyNumberFormat="1" applyFont="1" applyFill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49" fontId="13" fillId="3" borderId="6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11" fillId="3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center"/>
    </xf>
    <xf numFmtId="49" fontId="13" fillId="2" borderId="6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/>
    </xf>
    <xf numFmtId="49" fontId="13" fillId="3" borderId="0" xfId="0" applyNumberFormat="1" applyFont="1" applyFill="1" applyBorder="1" applyAlignment="1">
      <alignment horizontal="center"/>
    </xf>
    <xf numFmtId="164" fontId="10" fillId="3" borderId="0" xfId="0" applyNumberFormat="1" applyFont="1" applyFill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49" fontId="13" fillId="3" borderId="7" xfId="0" applyNumberFormat="1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13" fillId="2" borderId="7" xfId="0" applyNumberFormat="1" applyFont="1" applyFill="1" applyBorder="1" applyAlignment="1">
      <alignment horizontal="center"/>
    </xf>
    <xf numFmtId="49" fontId="13" fillId="2" borderId="4" xfId="0" applyNumberFormat="1" applyFont="1" applyFill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17" fontId="5" fillId="2" borderId="0" xfId="0" applyNumberFormat="1" applyFont="1" applyFill="1" applyAlignment="1">
      <alignment horizontal="center"/>
    </xf>
    <xf numFmtId="0" fontId="5" fillId="2" borderId="0" xfId="0" applyFont="1" applyFill="1" applyAlignment="1" quotePrefix="1">
      <alignment horizontal="center"/>
    </xf>
    <xf numFmtId="0" fontId="2" fillId="2" borderId="0" xfId="0" applyFont="1" applyFill="1" applyAlignment="1">
      <alignment horizontal="center"/>
    </xf>
    <xf numFmtId="1" fontId="10" fillId="2" borderId="9" xfId="0" applyNumberFormat="1" applyFont="1" applyFill="1" applyBorder="1" applyAlignment="1">
      <alignment horizontal="center"/>
    </xf>
    <xf numFmtId="166" fontId="5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49" fontId="13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6" fontId="7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166" fontId="5" fillId="2" borderId="1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1" fontId="15" fillId="2" borderId="0" xfId="0" applyNumberFormat="1" applyFont="1" applyFill="1" applyAlignment="1">
      <alignment horizontal="center"/>
    </xf>
    <xf numFmtId="1" fontId="15" fillId="2" borderId="9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2" borderId="0" xfId="0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2" borderId="0" xfId="0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9" fillId="3" borderId="4" xfId="0" applyNumberFormat="1" applyFont="1" applyFill="1" applyBorder="1" applyAlignment="1">
      <alignment horizontal="center"/>
    </xf>
    <xf numFmtId="1" fontId="9" fillId="3" borderId="4" xfId="0" applyNumberFormat="1" applyFont="1" applyFill="1" applyBorder="1" applyAlignment="1">
      <alignment horizontal="center"/>
    </xf>
    <xf numFmtId="1" fontId="3" fillId="5" borderId="6" xfId="0" applyNumberFormat="1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9" fillId="2" borderId="4" xfId="0" applyNumberFormat="1" applyFont="1" applyFill="1" applyBorder="1" applyAlignment="1">
      <alignment horizontal="center"/>
    </xf>
    <xf numFmtId="1" fontId="3" fillId="4" borderId="7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3" fillId="0" borderId="0" xfId="0" applyFont="1" applyAlignment="1">
      <alignment/>
    </xf>
    <xf numFmtId="0" fontId="13" fillId="2" borderId="0" xfId="0" applyFont="1" applyFill="1" applyAlignment="1">
      <alignment/>
    </xf>
    <xf numFmtId="0" fontId="17" fillId="2" borderId="0" xfId="0" applyFont="1" applyFill="1" applyAlignment="1">
      <alignment horizontal="left"/>
    </xf>
    <xf numFmtId="17" fontId="3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1" fontId="6" fillId="2" borderId="0" xfId="0" applyNumberFormat="1" applyFont="1" applyFill="1" applyAlignment="1">
      <alignment horizontal="center"/>
    </xf>
    <xf numFmtId="0" fontId="3" fillId="2" borderId="0" xfId="0" applyFont="1" applyFill="1" applyAlignment="1" quotePrefix="1">
      <alignment horizontal="center"/>
    </xf>
    <xf numFmtId="0" fontId="0" fillId="2" borderId="0" xfId="0" applyFont="1" applyFill="1" applyAlignment="1">
      <alignment horizontal="left"/>
    </xf>
    <xf numFmtId="0" fontId="18" fillId="2" borderId="0" xfId="0" applyFont="1" applyFill="1" applyAlignment="1">
      <alignment horizontal="left"/>
    </xf>
    <xf numFmtId="17" fontId="0" fillId="0" borderId="0" xfId="0" applyNumberFormat="1" applyAlignment="1">
      <alignment/>
    </xf>
    <xf numFmtId="17" fontId="5" fillId="0" borderId="0" xfId="0" applyNumberFormat="1" applyFont="1" applyAlignment="1">
      <alignment/>
    </xf>
    <xf numFmtId="0" fontId="19" fillId="2" borderId="0" xfId="0" applyFont="1" applyFill="1" applyAlignment="1">
      <alignment horizontal="left"/>
    </xf>
    <xf numFmtId="0" fontId="5" fillId="0" borderId="0" xfId="0" applyFont="1" applyAlignment="1">
      <alignment/>
    </xf>
    <xf numFmtId="0" fontId="13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17" fontId="16" fillId="0" borderId="0" xfId="0" applyNumberFormat="1" applyFont="1" applyAlignment="1">
      <alignment horizontal="center"/>
    </xf>
    <xf numFmtId="0" fontId="16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166" fontId="5" fillId="2" borderId="0" xfId="0" applyNumberFormat="1" applyFont="1" applyFill="1" applyAlignment="1">
      <alignment horizontal="right"/>
    </xf>
    <xf numFmtId="166" fontId="16" fillId="0" borderId="0" xfId="0" applyNumberFormat="1" applyFont="1" applyAlignment="1">
      <alignment horizontal="center"/>
    </xf>
    <xf numFmtId="166" fontId="5" fillId="0" borderId="0" xfId="0" applyNumberFormat="1" applyFont="1" applyAlignment="1">
      <alignment/>
    </xf>
    <xf numFmtId="166" fontId="5" fillId="0" borderId="11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6" fontId="3" fillId="0" borderId="11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16" fillId="2" borderId="0" xfId="0" applyNumberFormat="1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center"/>
    </xf>
    <xf numFmtId="166" fontId="3" fillId="0" borderId="0" xfId="0" applyNumberFormat="1" applyFont="1" applyBorder="1" applyAlignment="1">
      <alignment/>
    </xf>
    <xf numFmtId="1" fontId="7" fillId="2" borderId="0" xfId="0" applyNumberFormat="1" applyFont="1" applyFill="1" applyBorder="1" applyAlignment="1">
      <alignment horizontal="center"/>
    </xf>
    <xf numFmtId="49" fontId="3" fillId="6" borderId="6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10" fillId="2" borderId="9" xfId="0" applyNumberFormat="1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27" fillId="2" borderId="0" xfId="0" applyFont="1" applyFill="1" applyAlignment="1">
      <alignment horizontal="left"/>
    </xf>
    <xf numFmtId="166" fontId="10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49" fontId="13" fillId="4" borderId="6" xfId="0" applyNumberFormat="1" applyFont="1" applyFill="1" applyBorder="1" applyAlignment="1">
      <alignment horizontal="center"/>
    </xf>
    <xf numFmtId="49" fontId="13" fillId="4" borderId="7" xfId="0" applyNumberFormat="1" applyFont="1" applyFill="1" applyBorder="1" applyAlignment="1">
      <alignment horizontal="center"/>
    </xf>
    <xf numFmtId="49" fontId="12" fillId="2" borderId="6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" fontId="5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64" fontId="0" fillId="2" borderId="5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0" fillId="2" borderId="4" xfId="0" applyFont="1" applyFill="1" applyBorder="1" applyAlignment="1">
      <alignment horizontal="left"/>
    </xf>
    <xf numFmtId="49" fontId="12" fillId="2" borderId="0" xfId="0" applyNumberFormat="1" applyFont="1" applyFill="1" applyBorder="1" applyAlignment="1">
      <alignment horizontal="center" vertical="center"/>
    </xf>
    <xf numFmtId="49" fontId="13" fillId="4" borderId="0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5" fillId="2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13" fillId="2" borderId="0" xfId="0" applyFont="1" applyFill="1" applyAlignment="1">
      <alignment/>
    </xf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17" fontId="3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1" fontId="10" fillId="2" borderId="0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center"/>
    </xf>
    <xf numFmtId="164" fontId="0" fillId="3" borderId="4" xfId="0" applyNumberFormat="1" applyFill="1" applyBorder="1" applyAlignment="1">
      <alignment/>
    </xf>
    <xf numFmtId="49" fontId="3" fillId="2" borderId="6" xfId="0" applyNumberFormat="1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/>
    </xf>
    <xf numFmtId="0" fontId="28" fillId="0" borderId="0" xfId="0" applyFont="1" applyAlignment="1">
      <alignment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2" borderId="0" xfId="0" applyFont="1" applyFill="1" applyAlignment="1">
      <alignment horizontal="left"/>
    </xf>
    <xf numFmtId="1" fontId="14" fillId="2" borderId="0" xfId="0" applyNumberFormat="1" applyFont="1" applyFill="1" applyAlignment="1">
      <alignment horizontal="center"/>
    </xf>
    <xf numFmtId="164" fontId="14" fillId="2" borderId="9" xfId="0" applyNumberFormat="1" applyFont="1" applyFill="1" applyBorder="1" applyAlignment="1">
      <alignment horizontal="center"/>
    </xf>
    <xf numFmtId="1" fontId="14" fillId="2" borderId="9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left"/>
    </xf>
    <xf numFmtId="164" fontId="15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0" fillId="2" borderId="0" xfId="0" applyFont="1" applyFill="1" applyAlignment="1">
      <alignment horizontal="left" vertical="center"/>
    </xf>
    <xf numFmtId="1" fontId="10" fillId="2" borderId="0" xfId="0" applyNumberFormat="1" applyFont="1" applyFill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0" fillId="2" borderId="0" xfId="0" applyFont="1" applyFill="1" applyAlignment="1">
      <alignment horizontal="center" vertical="center"/>
    </xf>
    <xf numFmtId="164" fontId="0" fillId="2" borderId="0" xfId="0" applyNumberFormat="1" applyFont="1" applyFill="1" applyBorder="1" applyAlignment="1">
      <alignment vertical="center"/>
    </xf>
    <xf numFmtId="49" fontId="3" fillId="5" borderId="0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 vertical="center"/>
    </xf>
    <xf numFmtId="17" fontId="10" fillId="0" borderId="0" xfId="0" applyNumberFormat="1" applyFont="1" applyAlignment="1">
      <alignment/>
    </xf>
    <xf numFmtId="0" fontId="30" fillId="2" borderId="0" xfId="0" applyFont="1" applyFill="1" applyAlignment="1">
      <alignment horizontal="left"/>
    </xf>
    <xf numFmtId="17" fontId="14" fillId="0" borderId="0" xfId="0" applyNumberFormat="1" applyFont="1" applyAlignment="1">
      <alignment/>
    </xf>
    <xf numFmtId="166" fontId="14" fillId="2" borderId="0" xfId="0" applyNumberFormat="1" applyFont="1" applyFill="1" applyAlignment="1">
      <alignment horizontal="right"/>
    </xf>
    <xf numFmtId="0" fontId="10" fillId="2" borderId="0" xfId="0" applyFont="1" applyFill="1" applyBorder="1" applyAlignment="1">
      <alignment/>
    </xf>
    <xf numFmtId="164" fontId="10" fillId="2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2" borderId="0" xfId="0" applyFill="1" applyAlignment="1">
      <alignment horizontal="left"/>
    </xf>
    <xf numFmtId="164" fontId="10" fillId="2" borderId="0" xfId="0" applyNumberFormat="1" applyFont="1" applyFill="1" applyBorder="1" applyAlignment="1">
      <alignment horizontal="left"/>
    </xf>
    <xf numFmtId="164" fontId="15" fillId="2" borderId="9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15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49" fontId="3" fillId="5" borderId="12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2" borderId="8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1" fontId="11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3" fillId="6" borderId="12" xfId="0" applyNumberFormat="1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49" fontId="3" fillId="5" borderId="13" xfId="0" applyNumberFormat="1" applyFont="1" applyFill="1" applyBorder="1" applyAlignment="1">
      <alignment horizontal="center" vertical="center"/>
    </xf>
    <xf numFmtId="49" fontId="3" fillId="5" borderId="15" xfId="0" applyNumberFormat="1" applyFont="1" applyFill="1" applyBorder="1" applyAlignment="1">
      <alignment horizontal="center" vertical="center"/>
    </xf>
    <xf numFmtId="49" fontId="3" fillId="5" borderId="14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49" fontId="3" fillId="4" borderId="14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2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0" xfId="0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" fontId="15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166" fontId="0" fillId="2" borderId="0" xfId="0" applyNumberFormat="1" applyFill="1" applyAlignment="1">
      <alignment horizontal="center"/>
    </xf>
    <xf numFmtId="166" fontId="15" fillId="2" borderId="0" xfId="0" applyNumberFormat="1" applyFont="1" applyFill="1" applyAlignment="1">
      <alignment horizontal="center"/>
    </xf>
    <xf numFmtId="166" fontId="10" fillId="2" borderId="0" xfId="0" applyNumberFormat="1" applyFont="1" applyFill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166" fontId="5" fillId="2" borderId="11" xfId="0" applyNumberFormat="1" applyFont="1" applyFill="1" applyBorder="1" applyAlignment="1">
      <alignment horizontal="center"/>
    </xf>
    <xf numFmtId="49" fontId="15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workbookViewId="0" topLeftCell="A1">
      <selection activeCell="M95" sqref="M95"/>
    </sheetView>
  </sheetViews>
  <sheetFormatPr defaultColWidth="9.140625" defaultRowHeight="12.75"/>
  <sheetData>
    <row r="1" spans="1:12" ht="12.75">
      <c r="A1" s="276" t="s">
        <v>405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2" ht="12.7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2" ht="12.75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1:12" ht="12.75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12" ht="12.75">
      <c r="A5" s="277" t="s">
        <v>406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spans="1:12" ht="12.75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</row>
    <row r="7" spans="1:12" ht="12.75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</row>
    <row r="8" spans="1:12" ht="12.75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</row>
    <row r="9" spans="1:12" ht="12.75">
      <c r="A9" s="275" t="s">
        <v>407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</row>
    <row r="10" spans="1:12" ht="12.75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</row>
    <row r="11" spans="1:12" ht="12.75">
      <c r="A11" s="274" t="s">
        <v>408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</row>
    <row r="12" spans="1:12" ht="12.75">
      <c r="A12" s="274" t="s">
        <v>409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</row>
    <row r="13" spans="1:12" ht="12.75">
      <c r="A13" s="274" t="s">
        <v>410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</row>
    <row r="14" spans="1:12" ht="12.75">
      <c r="A14" s="274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</row>
    <row r="15" spans="1:12" ht="12.75">
      <c r="A15" s="274" t="s">
        <v>439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</row>
    <row r="16" spans="1:12" ht="12.75">
      <c r="A16" s="274" t="s">
        <v>411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</row>
    <row r="17" spans="1:12" ht="12.75">
      <c r="A17" s="274" t="s">
        <v>412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</row>
    <row r="18" spans="1:12" ht="12.75">
      <c r="A18" s="274"/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</row>
    <row r="19" spans="1:12" ht="12.75">
      <c r="A19" s="275" t="s">
        <v>413</v>
      </c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</row>
    <row r="20" spans="1:12" ht="12.75">
      <c r="A20" s="274"/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</row>
    <row r="21" spans="1:12" ht="12.75">
      <c r="A21" s="274" t="s">
        <v>414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</row>
    <row r="22" spans="1:12" ht="12.75">
      <c r="A22" s="274" t="s">
        <v>415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</row>
    <row r="23" spans="1:12" ht="12.75">
      <c r="A23" s="274" t="s">
        <v>416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</row>
    <row r="24" spans="1:12" ht="12.75">
      <c r="A24" s="274" t="s">
        <v>417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</row>
    <row r="25" spans="1:12" ht="12.75">
      <c r="A25" s="274"/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</row>
    <row r="26" spans="1:12" ht="12.75">
      <c r="A26" s="274" t="s">
        <v>418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</row>
    <row r="27" spans="1:12" ht="12.75">
      <c r="A27" s="274" t="s">
        <v>419</v>
      </c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</row>
    <row r="28" spans="1:12" ht="12.75">
      <c r="A28" s="274"/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</row>
    <row r="29" spans="1:12" ht="12.75">
      <c r="A29" s="275" t="s">
        <v>420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</row>
    <row r="30" spans="1:12" ht="12.75">
      <c r="A30" s="274"/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</row>
    <row r="31" spans="1:12" ht="12.75">
      <c r="A31" s="274" t="s">
        <v>421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</row>
    <row r="32" spans="1:12" ht="12.75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</row>
    <row r="33" spans="1:12" ht="12.75">
      <c r="A33" s="274" t="s">
        <v>423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</row>
    <row r="34" spans="1:12" ht="12.75">
      <c r="A34" s="274" t="s">
        <v>422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</row>
    <row r="35" spans="1:12" ht="12.75">
      <c r="A35" s="274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</row>
    <row r="36" spans="1:12" ht="12.75">
      <c r="A36" s="274" t="s">
        <v>424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</row>
    <row r="37" spans="1:12" ht="12.75">
      <c r="A37" s="274" t="s">
        <v>435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</row>
    <row r="38" spans="1:12" ht="12.75">
      <c r="A38" s="274" t="s">
        <v>432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</row>
    <row r="39" spans="1:12" ht="12.75">
      <c r="A39" s="274"/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</row>
    <row r="40" spans="1:12" ht="12.75">
      <c r="A40" s="274" t="s">
        <v>425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</row>
    <row r="41" spans="1:12" ht="12.75">
      <c r="A41" s="274" t="s">
        <v>436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</row>
    <row r="42" spans="1:12" ht="12.75">
      <c r="A42" s="274" t="s">
        <v>433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</row>
    <row r="43" spans="1:12" ht="12.75">
      <c r="A43" s="274"/>
      <c r="B43" s="274"/>
      <c r="C43" s="274"/>
      <c r="D43" s="274"/>
      <c r="E43" s="274"/>
      <c r="F43" s="274"/>
      <c r="G43" s="274"/>
      <c r="H43" s="274"/>
      <c r="I43" s="274"/>
      <c r="J43" s="274"/>
      <c r="K43" s="274"/>
      <c r="L43" s="274"/>
    </row>
    <row r="44" spans="1:12" ht="12.75">
      <c r="A44" s="274" t="s">
        <v>426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</row>
    <row r="45" spans="1:12" ht="12.75">
      <c r="A45" s="274" t="s">
        <v>437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</row>
    <row r="46" spans="1:12" ht="12.75">
      <c r="A46" s="274" t="s">
        <v>434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</row>
    <row r="47" spans="1:12" ht="12.75">
      <c r="A47" s="274"/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</row>
    <row r="48" spans="1:12" ht="12.75">
      <c r="A48" s="274" t="s">
        <v>427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</row>
    <row r="49" spans="1:12" ht="12.75">
      <c r="A49" s="274" t="s">
        <v>428</v>
      </c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</row>
    <row r="50" spans="1:12" ht="12.75">
      <c r="A50" s="274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</row>
    <row r="51" spans="1:12" ht="12.75">
      <c r="A51" s="274" t="s">
        <v>429</v>
      </c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</row>
    <row r="52" spans="1:12" ht="12.75">
      <c r="A52" s="274" t="s">
        <v>430</v>
      </c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</row>
    <row r="53" spans="1:12" ht="12.75">
      <c r="A53" s="274" t="s">
        <v>431</v>
      </c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</row>
    <row r="54" spans="1:12" ht="12.75">
      <c r="A54" s="274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</row>
    <row r="55" spans="1:12" ht="12.75">
      <c r="A55" s="275" t="s">
        <v>438</v>
      </c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</row>
    <row r="56" spans="1:12" ht="12.75">
      <c r="A56" s="274"/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</row>
    <row r="57" spans="1:12" ht="12.75">
      <c r="A57" s="274" t="s">
        <v>440</v>
      </c>
      <c r="B57" s="274"/>
      <c r="C57" s="274"/>
      <c r="D57" s="274"/>
      <c r="E57" s="274"/>
      <c r="F57" s="274"/>
      <c r="G57" s="274"/>
      <c r="H57" s="274"/>
      <c r="I57" s="274"/>
      <c r="J57" s="274"/>
      <c r="K57" s="274"/>
      <c r="L57" s="274"/>
    </row>
    <row r="58" spans="1:12" ht="12.75">
      <c r="A58" s="274" t="s">
        <v>441</v>
      </c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</row>
    <row r="59" spans="1:12" ht="12.75">
      <c r="A59" s="274"/>
      <c r="B59" s="274"/>
      <c r="C59" s="274"/>
      <c r="D59" s="274"/>
      <c r="E59" s="274"/>
      <c r="F59" s="274"/>
      <c r="G59" s="274"/>
      <c r="H59" s="274"/>
      <c r="I59" s="274"/>
      <c r="J59" s="274"/>
      <c r="K59" s="274"/>
      <c r="L59" s="274"/>
    </row>
    <row r="60" spans="1:12" ht="12.75">
      <c r="A60" s="274" t="s">
        <v>447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</row>
    <row r="61" spans="1:12" ht="12.75">
      <c r="A61" s="274" t="s">
        <v>448</v>
      </c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</row>
    <row r="62" spans="1:12" ht="12.75">
      <c r="A62" s="274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</row>
    <row r="63" spans="1:12" ht="12.75">
      <c r="A63" s="274" t="s">
        <v>442</v>
      </c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</row>
    <row r="64" spans="1:12" ht="12.75">
      <c r="A64" s="274"/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</row>
    <row r="65" spans="1:12" ht="12.75">
      <c r="A65" s="274" t="s">
        <v>443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</row>
    <row r="66" spans="1:12" ht="12.75">
      <c r="A66" s="274"/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</row>
    <row r="67" spans="1:12" ht="12.75">
      <c r="A67" s="274" t="s">
        <v>444</v>
      </c>
      <c r="B67" s="274"/>
      <c r="C67" s="274"/>
      <c r="D67" s="274"/>
      <c r="E67" s="274"/>
      <c r="F67" s="274"/>
      <c r="G67" s="274"/>
      <c r="H67" s="274"/>
      <c r="I67" s="274"/>
      <c r="J67" s="274"/>
      <c r="K67" s="274"/>
      <c r="L67" s="274"/>
    </row>
    <row r="68" spans="1:12" ht="12.75">
      <c r="A68" s="274"/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L68" s="274"/>
    </row>
    <row r="69" spans="1:12" ht="12.75">
      <c r="A69" s="274" t="s">
        <v>445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</row>
    <row r="70" spans="1:12" ht="12.75">
      <c r="A70" s="274"/>
      <c r="B70" s="274"/>
      <c r="C70" s="274"/>
      <c r="D70" s="274"/>
      <c r="E70" s="274"/>
      <c r="F70" s="274"/>
      <c r="G70" s="274"/>
      <c r="H70" s="274"/>
      <c r="I70" s="274"/>
      <c r="J70" s="274"/>
      <c r="K70" s="274"/>
      <c r="L70" s="274"/>
    </row>
    <row r="71" spans="1:12" ht="12.75">
      <c r="A71" s="274" t="s">
        <v>446</v>
      </c>
      <c r="B71" s="274"/>
      <c r="C71" s="274"/>
      <c r="D71" s="274"/>
      <c r="E71" s="274"/>
      <c r="F71" s="274"/>
      <c r="G71" s="274"/>
      <c r="H71" s="274"/>
      <c r="I71" s="274"/>
      <c r="J71" s="274"/>
      <c r="K71" s="274"/>
      <c r="L71" s="274"/>
    </row>
    <row r="72" spans="1:12" ht="12.75">
      <c r="A72" s="274"/>
      <c r="B72" s="274"/>
      <c r="C72" s="274"/>
      <c r="D72" s="274"/>
      <c r="E72" s="274"/>
      <c r="F72" s="274"/>
      <c r="G72" s="274"/>
      <c r="H72" s="274"/>
      <c r="I72" s="274"/>
      <c r="J72" s="274"/>
      <c r="K72" s="274"/>
      <c r="L72" s="274"/>
    </row>
    <row r="73" spans="1:12" ht="12.75">
      <c r="A73" s="274" t="s">
        <v>452</v>
      </c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274"/>
    </row>
    <row r="74" spans="1:12" ht="12.75">
      <c r="A74" s="274" t="s">
        <v>449</v>
      </c>
      <c r="B74" s="274"/>
      <c r="C74" s="274"/>
      <c r="D74" s="274"/>
      <c r="E74" s="274"/>
      <c r="F74" s="274"/>
      <c r="G74" s="274"/>
      <c r="H74" s="274"/>
      <c r="I74" s="274"/>
      <c r="J74" s="274"/>
      <c r="K74" s="274"/>
      <c r="L74" s="274"/>
    </row>
    <row r="75" spans="1:12" ht="12.75">
      <c r="A75" s="274" t="s">
        <v>450</v>
      </c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</row>
    <row r="76" spans="1:12" ht="12.75">
      <c r="A76" s="274" t="s">
        <v>451</v>
      </c>
      <c r="B76" s="274"/>
      <c r="C76" s="274"/>
      <c r="D76" s="274"/>
      <c r="E76" s="274"/>
      <c r="F76" s="274"/>
      <c r="G76" s="274"/>
      <c r="H76" s="274"/>
      <c r="I76" s="274"/>
      <c r="J76" s="274"/>
      <c r="K76" s="274"/>
      <c r="L76" s="274"/>
    </row>
    <row r="77" spans="1:12" ht="12.75">
      <c r="A77" s="274"/>
      <c r="B77" s="274"/>
      <c r="C77" s="274"/>
      <c r="D77" s="274"/>
      <c r="E77" s="274"/>
      <c r="F77" s="274"/>
      <c r="G77" s="274"/>
      <c r="H77" s="274"/>
      <c r="I77" s="274"/>
      <c r="J77" s="274"/>
      <c r="K77" s="274"/>
      <c r="L77" s="274"/>
    </row>
    <row r="78" spans="1:12" ht="12.75">
      <c r="A78" s="275" t="s">
        <v>453</v>
      </c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275"/>
    </row>
    <row r="79" spans="1:12" ht="12.75">
      <c r="A79" s="274"/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</row>
    <row r="80" spans="1:12" ht="12.75">
      <c r="A80" s="274" t="s">
        <v>454</v>
      </c>
      <c r="B80" s="274"/>
      <c r="C80" s="274"/>
      <c r="D80" s="274"/>
      <c r="E80" s="274"/>
      <c r="F80" s="274"/>
      <c r="G80" s="274"/>
      <c r="H80" s="274"/>
      <c r="I80" s="274"/>
      <c r="J80" s="274"/>
      <c r="K80" s="274"/>
      <c r="L80" s="274"/>
    </row>
    <row r="81" spans="1:12" ht="12.75">
      <c r="A81" s="274" t="s">
        <v>455</v>
      </c>
      <c r="B81" s="274"/>
      <c r="C81" s="274"/>
      <c r="D81" s="274"/>
      <c r="E81" s="274"/>
      <c r="F81" s="274"/>
      <c r="G81" s="274"/>
      <c r="H81" s="274"/>
      <c r="I81" s="274"/>
      <c r="J81" s="274"/>
      <c r="K81" s="274"/>
      <c r="L81" s="274"/>
    </row>
    <row r="82" spans="1:12" ht="12.75">
      <c r="A82" s="274" t="s">
        <v>456</v>
      </c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</row>
    <row r="83" spans="1:12" ht="12.75">
      <c r="A83" s="274" t="s">
        <v>457</v>
      </c>
      <c r="B83" s="274"/>
      <c r="C83" s="274"/>
      <c r="D83" s="274"/>
      <c r="E83" s="274"/>
      <c r="F83" s="274"/>
      <c r="G83" s="274"/>
      <c r="H83" s="274"/>
      <c r="I83" s="274"/>
      <c r="J83" s="274"/>
      <c r="K83" s="274"/>
      <c r="L83" s="274"/>
    </row>
    <row r="84" spans="1:12" ht="12.75">
      <c r="A84" s="274"/>
      <c r="B84" s="274"/>
      <c r="C84" s="274"/>
      <c r="D84" s="274"/>
      <c r="E84" s="274"/>
      <c r="F84" s="274"/>
      <c r="G84" s="274"/>
      <c r="H84" s="274"/>
      <c r="I84" s="274"/>
      <c r="J84" s="274"/>
      <c r="K84" s="274"/>
      <c r="L84" s="274"/>
    </row>
    <row r="85" spans="1:12" ht="12.75">
      <c r="A85" s="274" t="s">
        <v>471</v>
      </c>
      <c r="B85" s="274"/>
      <c r="C85" s="274"/>
      <c r="D85" s="274"/>
      <c r="E85" s="274"/>
      <c r="F85" s="274"/>
      <c r="G85" s="274"/>
      <c r="H85" s="274"/>
      <c r="I85" s="274"/>
      <c r="J85" s="274"/>
      <c r="K85" s="274"/>
      <c r="L85" s="274"/>
    </row>
    <row r="86" spans="1:12" ht="12.75">
      <c r="A86" s="274"/>
      <c r="B86" s="274"/>
      <c r="C86" s="274"/>
      <c r="D86" s="274"/>
      <c r="E86" s="274"/>
      <c r="F86" s="274"/>
      <c r="G86" s="274"/>
      <c r="H86" s="274"/>
      <c r="I86" s="274"/>
      <c r="J86" s="274"/>
      <c r="K86" s="274"/>
      <c r="L86" s="274"/>
    </row>
    <row r="87" spans="1:12" ht="12.75">
      <c r="A87" s="274"/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</row>
    <row r="88" spans="1:12" ht="12.75">
      <c r="A88" s="274"/>
      <c r="B88" s="274"/>
      <c r="C88" s="274"/>
      <c r="D88" s="274"/>
      <c r="E88" s="274"/>
      <c r="F88" s="274"/>
      <c r="G88" s="274"/>
      <c r="H88" s="274"/>
      <c r="I88" s="274"/>
      <c r="J88" s="274"/>
      <c r="K88" s="274"/>
      <c r="L88" s="274"/>
    </row>
    <row r="89" spans="1:12" ht="12.75">
      <c r="A89" s="274"/>
      <c r="B89" s="274"/>
      <c r="C89" s="274"/>
      <c r="D89" s="274"/>
      <c r="E89" s="274"/>
      <c r="F89" s="274"/>
      <c r="G89" s="274"/>
      <c r="H89" s="274"/>
      <c r="I89" s="274"/>
      <c r="J89" s="274"/>
      <c r="K89" s="274"/>
      <c r="L89" s="274"/>
    </row>
    <row r="90" spans="1:12" ht="12.75">
      <c r="A90" s="274"/>
      <c r="B90" s="274"/>
      <c r="C90" s="274"/>
      <c r="D90" s="274"/>
      <c r="E90" s="274"/>
      <c r="F90" s="274"/>
      <c r="G90" s="274"/>
      <c r="H90" s="274"/>
      <c r="I90" s="274"/>
      <c r="J90" s="274"/>
      <c r="K90" s="274"/>
      <c r="L90" s="274"/>
    </row>
    <row r="91" spans="1:12" ht="12.75">
      <c r="A91" s="274"/>
      <c r="B91" s="274"/>
      <c r="C91" s="274"/>
      <c r="D91" s="274"/>
      <c r="E91" s="274"/>
      <c r="F91" s="274"/>
      <c r="G91" s="274"/>
      <c r="H91" s="274"/>
      <c r="I91" s="274"/>
      <c r="J91" s="274"/>
      <c r="K91" s="274"/>
      <c r="L91" s="274"/>
    </row>
    <row r="92" spans="1:12" ht="12.75">
      <c r="A92" s="274"/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</row>
    <row r="93" spans="1:12" ht="12.75">
      <c r="A93" s="274"/>
      <c r="B93" s="274"/>
      <c r="C93" s="274"/>
      <c r="D93" s="274"/>
      <c r="E93" s="274"/>
      <c r="F93" s="274"/>
      <c r="G93" s="274"/>
      <c r="H93" s="274"/>
      <c r="I93" s="274"/>
      <c r="J93" s="274"/>
      <c r="K93" s="274"/>
      <c r="L93" s="274"/>
    </row>
    <row r="94" spans="1:12" ht="12.75">
      <c r="A94" s="274"/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274"/>
    </row>
    <row r="95" spans="1:12" ht="12.75">
      <c r="A95" s="274"/>
      <c r="B95" s="274"/>
      <c r="C95" s="274"/>
      <c r="D95" s="274"/>
      <c r="E95" s="274"/>
      <c r="F95" s="274"/>
      <c r="G95" s="274"/>
      <c r="H95" s="274"/>
      <c r="I95" s="274"/>
      <c r="J95" s="274"/>
      <c r="K95" s="274"/>
      <c r="L95" s="274"/>
    </row>
    <row r="96" spans="1:12" ht="12.75">
      <c r="A96" s="274"/>
      <c r="B96" s="274"/>
      <c r="C96" s="274"/>
      <c r="D96" s="274"/>
      <c r="E96" s="274"/>
      <c r="F96" s="274"/>
      <c r="G96" s="274"/>
      <c r="H96" s="274"/>
      <c r="I96" s="274"/>
      <c r="J96" s="274"/>
      <c r="K96" s="274"/>
      <c r="L96" s="274"/>
    </row>
    <row r="97" spans="1:12" ht="12.75">
      <c r="A97" s="274"/>
      <c r="B97" s="274"/>
      <c r="C97" s="274"/>
      <c r="D97" s="274"/>
      <c r="E97" s="274"/>
      <c r="F97" s="274"/>
      <c r="G97" s="274"/>
      <c r="H97" s="274"/>
      <c r="I97" s="274"/>
      <c r="J97" s="274"/>
      <c r="K97" s="274"/>
      <c r="L97" s="274"/>
    </row>
    <row r="98" spans="1:12" ht="12.75">
      <c r="A98" s="274"/>
      <c r="B98" s="274"/>
      <c r="C98" s="274"/>
      <c r="D98" s="274"/>
      <c r="E98" s="274"/>
      <c r="F98" s="274"/>
      <c r="G98" s="274"/>
      <c r="H98" s="274"/>
      <c r="I98" s="274"/>
      <c r="J98" s="274"/>
      <c r="K98" s="274"/>
      <c r="L98" s="274"/>
    </row>
    <row r="99" spans="1:12" ht="12.75">
      <c r="A99" s="274"/>
      <c r="B99" s="274"/>
      <c r="C99" s="274"/>
      <c r="D99" s="274"/>
      <c r="E99" s="274"/>
      <c r="F99" s="274"/>
      <c r="G99" s="274"/>
      <c r="H99" s="274"/>
      <c r="I99" s="274"/>
      <c r="J99" s="274"/>
      <c r="K99" s="274"/>
      <c r="L99" s="274"/>
    </row>
    <row r="100" spans="1:12" ht="12.75">
      <c r="A100" s="274"/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</row>
    <row r="101" spans="1:12" ht="12.75">
      <c r="A101" s="274"/>
      <c r="B101" s="274"/>
      <c r="C101" s="274"/>
      <c r="D101" s="274"/>
      <c r="E101" s="274"/>
      <c r="F101" s="274"/>
      <c r="G101" s="274"/>
      <c r="H101" s="274"/>
      <c r="I101" s="274"/>
      <c r="J101" s="274"/>
      <c r="K101" s="274"/>
      <c r="L101" s="274"/>
    </row>
    <row r="102" spans="1:12" ht="12.75">
      <c r="A102" s="274"/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</row>
    <row r="103" spans="1:12" ht="12.75">
      <c r="A103" s="274"/>
      <c r="B103" s="274"/>
      <c r="C103" s="274"/>
      <c r="D103" s="274"/>
      <c r="E103" s="274"/>
      <c r="F103" s="274"/>
      <c r="G103" s="274"/>
      <c r="H103" s="274"/>
      <c r="I103" s="274"/>
      <c r="J103" s="274"/>
      <c r="K103" s="274"/>
      <c r="L103" s="274"/>
    </row>
  </sheetData>
  <mergeCells count="100">
    <mergeCell ref="A1:L3"/>
    <mergeCell ref="A39:L39"/>
    <mergeCell ref="A41:L41"/>
    <mergeCell ref="A43:L43"/>
    <mergeCell ref="A7:L7"/>
    <mergeCell ref="A8:L8"/>
    <mergeCell ref="A5:L6"/>
    <mergeCell ref="A4:L4"/>
    <mergeCell ref="A9:L9"/>
    <mergeCell ref="A10:L10"/>
    <mergeCell ref="A11:L11"/>
    <mergeCell ref="A12:L12"/>
    <mergeCell ref="A13:L13"/>
    <mergeCell ref="A14:L14"/>
    <mergeCell ref="A15:L15"/>
    <mergeCell ref="A16:L16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  <mergeCell ref="A36:L36"/>
    <mergeCell ref="A37:L37"/>
    <mergeCell ref="A38:L38"/>
    <mergeCell ref="A40:L40"/>
    <mergeCell ref="A62:L62"/>
    <mergeCell ref="A42:L42"/>
    <mergeCell ref="A44:L44"/>
    <mergeCell ref="A45:L45"/>
    <mergeCell ref="A46:L46"/>
    <mergeCell ref="A47:L47"/>
    <mergeCell ref="A48:L48"/>
    <mergeCell ref="A49:L49"/>
    <mergeCell ref="A50:L50"/>
    <mergeCell ref="A51:L51"/>
    <mergeCell ref="A52:L52"/>
    <mergeCell ref="A53:L53"/>
    <mergeCell ref="A54:L54"/>
    <mergeCell ref="A55:L55"/>
    <mergeCell ref="A56:L56"/>
    <mergeCell ref="A57:L57"/>
    <mergeCell ref="A58:L58"/>
    <mergeCell ref="A59:L59"/>
    <mergeCell ref="A60:L60"/>
    <mergeCell ref="A61:L61"/>
    <mergeCell ref="A63:L63"/>
    <mergeCell ref="A64:L64"/>
    <mergeCell ref="A65:L65"/>
    <mergeCell ref="A66:L66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  <mergeCell ref="A79:L79"/>
    <mergeCell ref="A80:L80"/>
    <mergeCell ref="A81:L81"/>
    <mergeCell ref="A82:L82"/>
    <mergeCell ref="A83:L83"/>
    <mergeCell ref="A84:L84"/>
    <mergeCell ref="A85:L85"/>
    <mergeCell ref="A86:L86"/>
    <mergeCell ref="A87:L87"/>
    <mergeCell ref="A88:L88"/>
    <mergeCell ref="A89:L89"/>
    <mergeCell ref="A90:L90"/>
    <mergeCell ref="A91:L91"/>
    <mergeCell ref="A92:L92"/>
    <mergeCell ref="A93:L93"/>
    <mergeCell ref="A94:L94"/>
    <mergeCell ref="A95:L95"/>
    <mergeCell ref="A96:L96"/>
    <mergeCell ref="A97:L97"/>
    <mergeCell ref="A98:L98"/>
    <mergeCell ref="A99:L99"/>
    <mergeCell ref="A100:L100"/>
    <mergeCell ref="A101:L101"/>
    <mergeCell ref="A102:L102"/>
    <mergeCell ref="A103:L103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5.140625" style="55" customWidth="1"/>
    <col min="3" max="3" width="26.28125" style="4" bestFit="1" customWidth="1"/>
    <col min="4" max="4" width="17.8515625" style="4" bestFit="1" customWidth="1"/>
    <col min="5" max="5" width="5.140625" style="5" bestFit="1" customWidth="1"/>
    <col min="6" max="6" width="4.421875" style="37" bestFit="1" customWidth="1"/>
    <col min="7" max="7" width="4.28125" style="29" bestFit="1" customWidth="1"/>
    <col min="8" max="8" width="3.7109375" style="30" bestFit="1" customWidth="1"/>
    <col min="9" max="9" width="4.421875" style="37" bestFit="1" customWidth="1"/>
    <col min="10" max="10" width="4.28125" style="29" bestFit="1" customWidth="1"/>
    <col min="11" max="11" width="4.28125" style="30" bestFit="1" customWidth="1"/>
    <col min="12" max="12" width="4.421875" style="37" bestFit="1" customWidth="1"/>
    <col min="13" max="13" width="4.28125" style="29" bestFit="1" customWidth="1"/>
    <col min="14" max="14" width="4.28125" style="30" bestFit="1" customWidth="1"/>
    <col min="15" max="15" width="5.7109375" style="37" bestFit="1" customWidth="1"/>
    <col min="16" max="16" width="4.28125" style="29" bestFit="1" customWidth="1"/>
    <col min="17" max="17" width="4.28125" style="30" bestFit="1" customWidth="1"/>
    <col min="18" max="18" width="5.7109375" style="37" bestFit="1" customWidth="1"/>
    <col min="19" max="19" width="4.28125" style="29" bestFit="1" customWidth="1"/>
    <col min="20" max="20" width="4.28125" style="30" bestFit="1" customWidth="1"/>
    <col min="21" max="21" width="1.7109375" style="6" customWidth="1"/>
    <col min="22" max="22" width="9.140625" style="7" customWidth="1"/>
  </cols>
  <sheetData>
    <row r="1" spans="3:20" ht="12.75">
      <c r="C1" s="3" t="s">
        <v>0</v>
      </c>
      <c r="F1" s="283" t="s">
        <v>79</v>
      </c>
      <c r="G1" s="284"/>
      <c r="H1" s="284"/>
      <c r="J1" s="285" t="s">
        <v>76</v>
      </c>
      <c r="K1" s="286"/>
      <c r="N1" s="22"/>
      <c r="O1" s="287" t="s">
        <v>26</v>
      </c>
      <c r="P1" s="288"/>
      <c r="Q1" s="288"/>
      <c r="R1" s="288"/>
      <c r="S1" s="288"/>
      <c r="T1" s="289"/>
    </row>
    <row r="3" spans="6:22" ht="12.75">
      <c r="F3" s="290" t="s">
        <v>1</v>
      </c>
      <c r="G3" s="291"/>
      <c r="H3" s="292"/>
      <c r="I3" s="290" t="s">
        <v>2</v>
      </c>
      <c r="J3" s="291"/>
      <c r="K3" s="292"/>
      <c r="L3" s="290" t="s">
        <v>3</v>
      </c>
      <c r="M3" s="291"/>
      <c r="N3" s="292"/>
      <c r="O3" s="290" t="s">
        <v>4</v>
      </c>
      <c r="P3" s="291"/>
      <c r="Q3" s="292"/>
      <c r="R3" s="290" t="s">
        <v>5</v>
      </c>
      <c r="S3" s="291"/>
      <c r="T3" s="292"/>
      <c r="V3" s="7" t="s">
        <v>81</v>
      </c>
    </row>
    <row r="4" spans="3:20" ht="12.75">
      <c r="C4" s="8"/>
      <c r="D4" s="8"/>
      <c r="E4" s="9"/>
      <c r="F4" s="33" t="s">
        <v>6</v>
      </c>
      <c r="G4" s="10" t="s">
        <v>7</v>
      </c>
      <c r="H4" s="11" t="s">
        <v>8</v>
      </c>
      <c r="I4" s="33" t="s">
        <v>6</v>
      </c>
      <c r="J4" s="10" t="s">
        <v>7</v>
      </c>
      <c r="K4" s="11" t="s">
        <v>8</v>
      </c>
      <c r="L4" s="33" t="s">
        <v>6</v>
      </c>
      <c r="M4" s="10" t="s">
        <v>7</v>
      </c>
      <c r="N4" s="11" t="s">
        <v>8</v>
      </c>
      <c r="O4" s="33" t="s">
        <v>6</v>
      </c>
      <c r="P4" s="10" t="s">
        <v>7</v>
      </c>
      <c r="Q4" s="11" t="s">
        <v>8</v>
      </c>
      <c r="R4" s="33" t="s">
        <v>6</v>
      </c>
      <c r="S4" s="10" t="s">
        <v>7</v>
      </c>
      <c r="T4" s="11" t="s">
        <v>8</v>
      </c>
    </row>
    <row r="5" spans="1:22" ht="12.75">
      <c r="A5" s="1" t="s">
        <v>9</v>
      </c>
      <c r="B5" s="54">
        <v>1</v>
      </c>
      <c r="C5" s="31" t="s">
        <v>38</v>
      </c>
      <c r="D5" s="31" t="s">
        <v>88</v>
      </c>
      <c r="E5" s="32">
        <v>185</v>
      </c>
      <c r="F5" s="42" t="s">
        <v>73</v>
      </c>
      <c r="G5" s="14" t="s">
        <v>11</v>
      </c>
      <c r="H5" s="15" t="str">
        <f aca="true" t="shared" si="0" ref="H5:H26">G5</f>
        <v>1</v>
      </c>
      <c r="I5" s="34" t="s">
        <v>23</v>
      </c>
      <c r="J5" s="14" t="s">
        <v>11</v>
      </c>
      <c r="K5" s="16">
        <f aca="true" t="shared" si="1" ref="K5:K26">(H5+J5)</f>
        <v>2</v>
      </c>
      <c r="L5" s="42" t="s">
        <v>30</v>
      </c>
      <c r="M5" s="14" t="s">
        <v>19</v>
      </c>
      <c r="N5" s="16">
        <f aca="true" t="shared" si="2" ref="N5:N26">(K5+M5)</f>
        <v>2.5</v>
      </c>
      <c r="O5" s="34" t="s">
        <v>14</v>
      </c>
      <c r="P5" s="14" t="s">
        <v>11</v>
      </c>
      <c r="Q5" s="16">
        <f aca="true" t="shared" si="3" ref="Q5:Q26">(N5+P5)</f>
        <v>3.5</v>
      </c>
      <c r="R5" s="34" t="s">
        <v>12</v>
      </c>
      <c r="S5" s="14" t="s">
        <v>11</v>
      </c>
      <c r="T5" s="16">
        <f aca="true" t="shared" si="4" ref="T5:T26">(Q5+S5)</f>
        <v>4.5</v>
      </c>
      <c r="V5" s="7">
        <f>T5*10</f>
        <v>45</v>
      </c>
    </row>
    <row r="6" spans="1:23" ht="12.75">
      <c r="A6" s="1" t="s">
        <v>82</v>
      </c>
      <c r="B6" s="54">
        <v>2</v>
      </c>
      <c r="C6" s="4" t="s">
        <v>42</v>
      </c>
      <c r="D6" s="4" t="s">
        <v>18</v>
      </c>
      <c r="E6" s="5">
        <v>199</v>
      </c>
      <c r="F6" s="42" t="s">
        <v>10</v>
      </c>
      <c r="G6" s="14" t="s">
        <v>19</v>
      </c>
      <c r="H6" s="15" t="str">
        <f t="shared" si="0"/>
        <v>0.5</v>
      </c>
      <c r="I6" s="34" t="s">
        <v>72</v>
      </c>
      <c r="J6" s="14" t="s">
        <v>11</v>
      </c>
      <c r="K6" s="16">
        <f t="shared" si="1"/>
        <v>1.5</v>
      </c>
      <c r="L6" s="42" t="s">
        <v>77</v>
      </c>
      <c r="M6" s="14" t="s">
        <v>11</v>
      </c>
      <c r="N6" s="16">
        <f t="shared" si="2"/>
        <v>2.5</v>
      </c>
      <c r="O6" s="34" t="s">
        <v>15</v>
      </c>
      <c r="P6" s="14" t="s">
        <v>19</v>
      </c>
      <c r="Q6" s="16">
        <f t="shared" si="3"/>
        <v>3</v>
      </c>
      <c r="R6" s="42" t="s">
        <v>30</v>
      </c>
      <c r="S6" s="14" t="s">
        <v>11</v>
      </c>
      <c r="T6" s="16">
        <f t="shared" si="4"/>
        <v>4</v>
      </c>
      <c r="V6" s="7">
        <f aca="true" t="shared" si="5" ref="V6:V69">T6*10</f>
        <v>40</v>
      </c>
      <c r="W6" s="45"/>
    </row>
    <row r="7" spans="1:22" ht="12.75">
      <c r="A7" s="1"/>
      <c r="B7" s="53">
        <v>3</v>
      </c>
      <c r="C7" s="4" t="s">
        <v>43</v>
      </c>
      <c r="D7" s="4" t="s">
        <v>22</v>
      </c>
      <c r="E7" s="5">
        <v>195</v>
      </c>
      <c r="F7" s="34" t="s">
        <v>36</v>
      </c>
      <c r="G7" s="14" t="s">
        <v>11</v>
      </c>
      <c r="H7" s="15" t="str">
        <f t="shared" si="0"/>
        <v>1</v>
      </c>
      <c r="I7" s="42" t="s">
        <v>12</v>
      </c>
      <c r="J7" s="14" t="s">
        <v>19</v>
      </c>
      <c r="K7" s="16">
        <f t="shared" si="1"/>
        <v>1.5</v>
      </c>
      <c r="L7" s="34" t="s">
        <v>32</v>
      </c>
      <c r="M7" s="14" t="s">
        <v>11</v>
      </c>
      <c r="N7" s="16">
        <f t="shared" si="2"/>
        <v>2.5</v>
      </c>
      <c r="O7" s="42" t="s">
        <v>11</v>
      </c>
      <c r="P7" s="14" t="s">
        <v>13</v>
      </c>
      <c r="Q7" s="16">
        <f t="shared" si="3"/>
        <v>2.5</v>
      </c>
      <c r="R7" s="42" t="s">
        <v>15</v>
      </c>
      <c r="S7" s="14" t="s">
        <v>11</v>
      </c>
      <c r="T7" s="16">
        <f t="shared" si="4"/>
        <v>3.5</v>
      </c>
      <c r="V7" s="7">
        <f t="shared" si="5"/>
        <v>35</v>
      </c>
    </row>
    <row r="8" spans="1:22" ht="12.75">
      <c r="A8" s="1"/>
      <c r="B8" s="53">
        <v>4</v>
      </c>
      <c r="C8" s="17" t="s">
        <v>44</v>
      </c>
      <c r="D8" s="17" t="s">
        <v>37</v>
      </c>
      <c r="E8" s="18">
        <v>188</v>
      </c>
      <c r="F8" s="42" t="s">
        <v>73</v>
      </c>
      <c r="G8" s="14" t="s">
        <v>13</v>
      </c>
      <c r="H8" s="15" t="str">
        <f t="shared" si="0"/>
        <v>0</v>
      </c>
      <c r="I8" s="34" t="s">
        <v>74</v>
      </c>
      <c r="J8" s="14" t="s">
        <v>11</v>
      </c>
      <c r="K8" s="16">
        <f t="shared" si="1"/>
        <v>1</v>
      </c>
      <c r="L8" s="42" t="s">
        <v>15</v>
      </c>
      <c r="M8" s="14" t="s">
        <v>13</v>
      </c>
      <c r="N8" s="16">
        <f t="shared" si="2"/>
        <v>1</v>
      </c>
      <c r="O8" s="34" t="s">
        <v>78</v>
      </c>
      <c r="P8" s="14" t="s">
        <v>11</v>
      </c>
      <c r="Q8" s="16">
        <f t="shared" si="3"/>
        <v>2</v>
      </c>
      <c r="R8" s="42" t="s">
        <v>77</v>
      </c>
      <c r="S8" s="14" t="s">
        <v>11</v>
      </c>
      <c r="T8" s="16">
        <f t="shared" si="4"/>
        <v>3</v>
      </c>
      <c r="V8" s="7">
        <f t="shared" si="5"/>
        <v>30</v>
      </c>
    </row>
    <row r="9" spans="1:22" ht="12.75">
      <c r="A9" s="1"/>
      <c r="B9" s="53">
        <v>5</v>
      </c>
      <c r="C9" s="4" t="s">
        <v>40</v>
      </c>
      <c r="D9" s="4" t="s">
        <v>41</v>
      </c>
      <c r="E9" s="5">
        <v>180</v>
      </c>
      <c r="F9" s="41" t="s">
        <v>13</v>
      </c>
      <c r="G9" s="14" t="s">
        <v>19</v>
      </c>
      <c r="H9" s="15" t="str">
        <f t="shared" si="0"/>
        <v>0.5</v>
      </c>
      <c r="I9" s="34" t="s">
        <v>14</v>
      </c>
      <c r="J9" s="14" t="s">
        <v>19</v>
      </c>
      <c r="K9" s="16">
        <f t="shared" si="1"/>
        <v>1</v>
      </c>
      <c r="L9" s="42" t="s">
        <v>10</v>
      </c>
      <c r="M9" s="14" t="s">
        <v>11</v>
      </c>
      <c r="N9" s="16">
        <f t="shared" si="2"/>
        <v>2</v>
      </c>
      <c r="O9" s="34" t="s">
        <v>20</v>
      </c>
      <c r="P9" s="14" t="s">
        <v>11</v>
      </c>
      <c r="Q9" s="16">
        <f t="shared" si="3"/>
        <v>3</v>
      </c>
      <c r="R9" s="42" t="s">
        <v>11</v>
      </c>
      <c r="S9" s="14" t="s">
        <v>13</v>
      </c>
      <c r="T9" s="16">
        <f t="shared" si="4"/>
        <v>3</v>
      </c>
      <c r="V9" s="7">
        <f t="shared" si="5"/>
        <v>30</v>
      </c>
    </row>
    <row r="10" spans="1:22" ht="12.75">
      <c r="A10" s="1"/>
      <c r="B10" s="53">
        <v>6</v>
      </c>
      <c r="C10" s="4" t="s">
        <v>48</v>
      </c>
      <c r="D10" s="4" t="s">
        <v>34</v>
      </c>
      <c r="E10" s="5">
        <v>176</v>
      </c>
      <c r="F10" s="41" t="s">
        <v>13</v>
      </c>
      <c r="G10" s="14" t="s">
        <v>19</v>
      </c>
      <c r="H10" s="15" t="str">
        <f t="shared" si="0"/>
        <v>0.5</v>
      </c>
      <c r="I10" s="42" t="s">
        <v>78</v>
      </c>
      <c r="J10" s="14" t="s">
        <v>19</v>
      </c>
      <c r="K10" s="16">
        <f t="shared" si="1"/>
        <v>1</v>
      </c>
      <c r="L10" s="34" t="s">
        <v>23</v>
      </c>
      <c r="M10" s="14" t="s">
        <v>19</v>
      </c>
      <c r="N10" s="16">
        <f t="shared" si="2"/>
        <v>1.5</v>
      </c>
      <c r="O10" s="42" t="s">
        <v>36</v>
      </c>
      <c r="P10" s="14" t="s">
        <v>19</v>
      </c>
      <c r="Q10" s="16">
        <f t="shared" si="3"/>
        <v>2</v>
      </c>
      <c r="R10" s="34" t="s">
        <v>73</v>
      </c>
      <c r="S10" s="14" t="s">
        <v>11</v>
      </c>
      <c r="T10" s="16">
        <f t="shared" si="4"/>
        <v>3</v>
      </c>
      <c r="V10" s="7">
        <f t="shared" si="5"/>
        <v>30</v>
      </c>
    </row>
    <row r="11" spans="1:22" ht="12.75">
      <c r="A11" s="1"/>
      <c r="B11" s="53">
        <v>7</v>
      </c>
      <c r="C11" s="17" t="s">
        <v>52</v>
      </c>
      <c r="D11" s="17" t="s">
        <v>53</v>
      </c>
      <c r="E11" s="18" t="s">
        <v>185</v>
      </c>
      <c r="F11" s="41" t="s">
        <v>13</v>
      </c>
      <c r="G11" s="14" t="s">
        <v>19</v>
      </c>
      <c r="H11" s="15" t="str">
        <f>G11</f>
        <v>0.5</v>
      </c>
      <c r="I11" s="42" t="s">
        <v>71</v>
      </c>
      <c r="J11" s="14" t="s">
        <v>11</v>
      </c>
      <c r="K11" s="16">
        <f>(H11+J11)</f>
        <v>1.5</v>
      </c>
      <c r="L11" s="34" t="s">
        <v>17</v>
      </c>
      <c r="M11" s="14" t="s">
        <v>11</v>
      </c>
      <c r="N11" s="16">
        <f>(K11+M11)</f>
        <v>2.5</v>
      </c>
      <c r="O11" s="42" t="s">
        <v>21</v>
      </c>
      <c r="P11" s="14" t="s">
        <v>19</v>
      </c>
      <c r="Q11" s="16">
        <f>(N11+P11)</f>
        <v>3</v>
      </c>
      <c r="R11" s="34" t="s">
        <v>14</v>
      </c>
      <c r="S11" s="14" t="s">
        <v>13</v>
      </c>
      <c r="T11" s="16">
        <f>(Q11+S11)</f>
        <v>3</v>
      </c>
      <c r="V11" s="7">
        <f t="shared" si="5"/>
        <v>30</v>
      </c>
    </row>
    <row r="12" spans="1:22" ht="12.75">
      <c r="A12" s="1" t="s">
        <v>83</v>
      </c>
      <c r="B12" s="53">
        <v>8</v>
      </c>
      <c r="C12" s="4" t="s">
        <v>24</v>
      </c>
      <c r="D12" s="4" t="s">
        <v>22</v>
      </c>
      <c r="E12" s="5">
        <v>160</v>
      </c>
      <c r="F12" s="34" t="s">
        <v>21</v>
      </c>
      <c r="G12" s="14" t="s">
        <v>19</v>
      </c>
      <c r="H12" s="15" t="str">
        <f>G12</f>
        <v>0.5</v>
      </c>
      <c r="I12" s="42" t="s">
        <v>80</v>
      </c>
      <c r="J12" s="14" t="s">
        <v>11</v>
      </c>
      <c r="K12" s="16">
        <f>(H12+J12)</f>
        <v>1.5</v>
      </c>
      <c r="L12" s="34" t="s">
        <v>12</v>
      </c>
      <c r="M12" s="14" t="s">
        <v>13</v>
      </c>
      <c r="N12" s="16">
        <f>(K12+M12)</f>
        <v>1.5</v>
      </c>
      <c r="O12" s="42" t="s">
        <v>23</v>
      </c>
      <c r="P12" s="14" t="s">
        <v>19</v>
      </c>
      <c r="Q12" s="16">
        <f>(N12+P12)</f>
        <v>2</v>
      </c>
      <c r="R12" s="34" t="s">
        <v>35</v>
      </c>
      <c r="S12" s="14" t="s">
        <v>11</v>
      </c>
      <c r="T12" s="16">
        <f>(Q12+S12)</f>
        <v>3</v>
      </c>
      <c r="V12" s="7">
        <f t="shared" si="5"/>
        <v>30</v>
      </c>
    </row>
    <row r="13" spans="1:22" ht="12.75">
      <c r="A13" s="1" t="s">
        <v>83</v>
      </c>
      <c r="B13" s="53">
        <v>9</v>
      </c>
      <c r="C13" s="4" t="s">
        <v>60</v>
      </c>
      <c r="D13" s="4" t="s">
        <v>41</v>
      </c>
      <c r="E13" s="5">
        <v>152</v>
      </c>
      <c r="F13" s="34" t="s">
        <v>17</v>
      </c>
      <c r="G13" s="14" t="s">
        <v>11</v>
      </c>
      <c r="H13" s="15" t="str">
        <f t="shared" si="0"/>
        <v>1</v>
      </c>
      <c r="I13" s="42" t="s">
        <v>11</v>
      </c>
      <c r="J13" s="14" t="s">
        <v>13</v>
      </c>
      <c r="K13" s="16">
        <f t="shared" si="1"/>
        <v>1</v>
      </c>
      <c r="L13" s="42" t="s">
        <v>16</v>
      </c>
      <c r="M13" s="14" t="s">
        <v>19</v>
      </c>
      <c r="N13" s="16">
        <f t="shared" si="2"/>
        <v>1.5</v>
      </c>
      <c r="O13" s="34" t="s">
        <v>10</v>
      </c>
      <c r="P13" s="14" t="s">
        <v>19</v>
      </c>
      <c r="Q13" s="16">
        <f t="shared" si="3"/>
        <v>2</v>
      </c>
      <c r="R13" s="41" t="s">
        <v>13</v>
      </c>
      <c r="S13" s="14" t="s">
        <v>11</v>
      </c>
      <c r="T13" s="16">
        <f t="shared" si="4"/>
        <v>3</v>
      </c>
      <c r="V13" s="7">
        <f t="shared" si="5"/>
        <v>30</v>
      </c>
    </row>
    <row r="14" spans="1:22" ht="12.75">
      <c r="A14" s="1"/>
      <c r="B14" s="53">
        <v>10</v>
      </c>
      <c r="C14" s="4" t="s">
        <v>46</v>
      </c>
      <c r="D14" s="4" t="s">
        <v>31</v>
      </c>
      <c r="E14" s="5">
        <v>185</v>
      </c>
      <c r="F14" s="34" t="s">
        <v>74</v>
      </c>
      <c r="G14" s="14" t="s">
        <v>11</v>
      </c>
      <c r="H14" s="15" t="str">
        <f t="shared" si="0"/>
        <v>1</v>
      </c>
      <c r="I14" s="42" t="s">
        <v>32</v>
      </c>
      <c r="J14" s="14" t="s">
        <v>13</v>
      </c>
      <c r="K14" s="16">
        <f t="shared" si="1"/>
        <v>1</v>
      </c>
      <c r="L14" s="34" t="s">
        <v>78</v>
      </c>
      <c r="M14" s="14" t="s">
        <v>11</v>
      </c>
      <c r="N14" s="16">
        <f t="shared" si="2"/>
        <v>2</v>
      </c>
      <c r="O14" s="42" t="s">
        <v>12</v>
      </c>
      <c r="P14" s="14" t="s">
        <v>13</v>
      </c>
      <c r="Q14" s="16">
        <f t="shared" si="3"/>
        <v>2</v>
      </c>
      <c r="R14" s="34" t="s">
        <v>36</v>
      </c>
      <c r="S14" s="14" t="s">
        <v>19</v>
      </c>
      <c r="T14" s="16">
        <f t="shared" si="4"/>
        <v>2.5</v>
      </c>
      <c r="V14" s="7">
        <f t="shared" si="5"/>
        <v>25</v>
      </c>
    </row>
    <row r="15" spans="1:22" ht="12.75">
      <c r="A15" s="1"/>
      <c r="B15" s="53">
        <v>11</v>
      </c>
      <c r="C15" s="4" t="s">
        <v>47</v>
      </c>
      <c r="D15" s="4" t="s">
        <v>34</v>
      </c>
      <c r="E15" s="5">
        <v>179</v>
      </c>
      <c r="F15" s="41" t="s">
        <v>13</v>
      </c>
      <c r="G15" s="14" t="s">
        <v>19</v>
      </c>
      <c r="H15" s="15" t="str">
        <f t="shared" si="0"/>
        <v>0.5</v>
      </c>
      <c r="I15" s="42" t="s">
        <v>75</v>
      </c>
      <c r="J15" s="14" t="s">
        <v>11</v>
      </c>
      <c r="K15" s="16">
        <f t="shared" si="1"/>
        <v>1.5</v>
      </c>
      <c r="L15" s="34" t="s">
        <v>11</v>
      </c>
      <c r="M15" s="14" t="s">
        <v>19</v>
      </c>
      <c r="N15" s="16">
        <f t="shared" si="2"/>
        <v>2</v>
      </c>
      <c r="O15" s="42" t="s">
        <v>35</v>
      </c>
      <c r="P15" s="14" t="s">
        <v>19</v>
      </c>
      <c r="Q15" s="16">
        <f t="shared" si="3"/>
        <v>2.5</v>
      </c>
      <c r="R15" s="34" t="s">
        <v>21</v>
      </c>
      <c r="S15" s="14" t="s">
        <v>13</v>
      </c>
      <c r="T15" s="16">
        <f t="shared" si="4"/>
        <v>2.5</v>
      </c>
      <c r="V15" s="7">
        <f t="shared" si="5"/>
        <v>25</v>
      </c>
    </row>
    <row r="16" spans="1:22" ht="12.75">
      <c r="A16" s="1"/>
      <c r="B16" s="53">
        <v>12</v>
      </c>
      <c r="C16" s="17" t="s">
        <v>50</v>
      </c>
      <c r="D16" s="17" t="s">
        <v>51</v>
      </c>
      <c r="E16" s="18">
        <v>164</v>
      </c>
      <c r="F16" s="41" t="s">
        <v>13</v>
      </c>
      <c r="G16" s="14" t="s">
        <v>19</v>
      </c>
      <c r="H16" s="15" t="str">
        <f t="shared" si="0"/>
        <v>0.5</v>
      </c>
      <c r="I16" s="34" t="s">
        <v>20</v>
      </c>
      <c r="J16" s="14" t="s">
        <v>11</v>
      </c>
      <c r="K16" s="16">
        <f t="shared" si="1"/>
        <v>1.5</v>
      </c>
      <c r="L16" s="42" t="s">
        <v>14</v>
      </c>
      <c r="M16" s="14" t="s">
        <v>13</v>
      </c>
      <c r="N16" s="16">
        <f t="shared" si="2"/>
        <v>1.5</v>
      </c>
      <c r="O16" s="34" t="s">
        <v>77</v>
      </c>
      <c r="P16" s="14" t="s">
        <v>19</v>
      </c>
      <c r="Q16" s="16">
        <f t="shared" si="3"/>
        <v>2</v>
      </c>
      <c r="R16" s="42" t="s">
        <v>72</v>
      </c>
      <c r="S16" s="14" t="s">
        <v>19</v>
      </c>
      <c r="T16" s="16">
        <f t="shared" si="4"/>
        <v>2.5</v>
      </c>
      <c r="V16" s="7">
        <f t="shared" si="5"/>
        <v>25</v>
      </c>
    </row>
    <row r="17" spans="1:22" ht="12.75">
      <c r="A17" s="1"/>
      <c r="B17" s="53">
        <v>13</v>
      </c>
      <c r="C17" s="17" t="s">
        <v>56</v>
      </c>
      <c r="D17" s="17" t="s">
        <v>57</v>
      </c>
      <c r="E17" s="18">
        <v>157</v>
      </c>
      <c r="F17" s="42" t="s">
        <v>14</v>
      </c>
      <c r="G17" s="14" t="s">
        <v>13</v>
      </c>
      <c r="H17" s="15" t="str">
        <f t="shared" si="0"/>
        <v>0</v>
      </c>
      <c r="I17" s="34" t="s">
        <v>73</v>
      </c>
      <c r="J17" s="14" t="s">
        <v>11</v>
      </c>
      <c r="K17" s="16">
        <f t="shared" si="1"/>
        <v>1</v>
      </c>
      <c r="L17" s="41" t="s">
        <v>13</v>
      </c>
      <c r="M17" s="14" t="s">
        <v>19</v>
      </c>
      <c r="N17" s="16">
        <f t="shared" si="2"/>
        <v>1.5</v>
      </c>
      <c r="O17" s="34" t="s">
        <v>16</v>
      </c>
      <c r="P17" s="14" t="s">
        <v>19</v>
      </c>
      <c r="Q17" s="16">
        <f t="shared" si="3"/>
        <v>2</v>
      </c>
      <c r="R17" s="42" t="s">
        <v>20</v>
      </c>
      <c r="S17" s="14" t="s">
        <v>19</v>
      </c>
      <c r="T17" s="16">
        <f t="shared" si="4"/>
        <v>2.5</v>
      </c>
      <c r="V17" s="7">
        <f t="shared" si="5"/>
        <v>25</v>
      </c>
    </row>
    <row r="18" spans="1:22" ht="12.75">
      <c r="A18" s="1"/>
      <c r="B18" s="53">
        <v>14</v>
      </c>
      <c r="C18" s="4" t="s">
        <v>49</v>
      </c>
      <c r="D18" s="4" t="s">
        <v>88</v>
      </c>
      <c r="E18" s="5">
        <v>173</v>
      </c>
      <c r="F18" s="41" t="s">
        <v>13</v>
      </c>
      <c r="G18" s="14" t="s">
        <v>19</v>
      </c>
      <c r="H18" s="15" t="str">
        <f t="shared" si="0"/>
        <v>0.5</v>
      </c>
      <c r="I18" s="34" t="s">
        <v>77</v>
      </c>
      <c r="J18" s="14" t="s">
        <v>13</v>
      </c>
      <c r="K18" s="16">
        <f t="shared" si="1"/>
        <v>0.5</v>
      </c>
      <c r="L18" s="42" t="s">
        <v>75</v>
      </c>
      <c r="M18" s="14" t="s">
        <v>11</v>
      </c>
      <c r="N18" s="16">
        <f t="shared" si="2"/>
        <v>1.5</v>
      </c>
      <c r="O18" s="34" t="s">
        <v>30</v>
      </c>
      <c r="P18" s="14" t="s">
        <v>19</v>
      </c>
      <c r="Q18" s="16">
        <f t="shared" si="3"/>
        <v>2</v>
      </c>
      <c r="R18" s="42" t="s">
        <v>10</v>
      </c>
      <c r="S18" s="14" t="s">
        <v>13</v>
      </c>
      <c r="T18" s="16">
        <f t="shared" si="4"/>
        <v>2</v>
      </c>
      <c r="V18" s="7">
        <f t="shared" si="5"/>
        <v>20</v>
      </c>
    </row>
    <row r="19" spans="1:22" ht="12.75">
      <c r="A19" s="1"/>
      <c r="B19" s="53">
        <v>15</v>
      </c>
      <c r="C19" s="17" t="s">
        <v>54</v>
      </c>
      <c r="D19" s="17" t="s">
        <v>55</v>
      </c>
      <c r="E19" s="18">
        <v>155</v>
      </c>
      <c r="F19" s="41" t="s">
        <v>13</v>
      </c>
      <c r="G19" s="14" t="s">
        <v>19</v>
      </c>
      <c r="H19" s="15" t="str">
        <f t="shared" si="0"/>
        <v>0.5</v>
      </c>
      <c r="I19" s="42" t="s">
        <v>21</v>
      </c>
      <c r="J19" s="14" t="s">
        <v>13</v>
      </c>
      <c r="K19" s="16">
        <f t="shared" si="1"/>
        <v>0.5</v>
      </c>
      <c r="L19" s="34" t="s">
        <v>71</v>
      </c>
      <c r="M19" s="14" t="s">
        <v>11</v>
      </c>
      <c r="N19" s="16">
        <f t="shared" si="2"/>
        <v>1.5</v>
      </c>
      <c r="O19" s="42" t="s">
        <v>73</v>
      </c>
      <c r="P19" s="14" t="s">
        <v>13</v>
      </c>
      <c r="Q19" s="16">
        <f t="shared" si="3"/>
        <v>1.5</v>
      </c>
      <c r="R19" s="34" t="s">
        <v>32</v>
      </c>
      <c r="S19" s="14" t="s">
        <v>19</v>
      </c>
      <c r="T19" s="16">
        <f t="shared" si="4"/>
        <v>2</v>
      </c>
      <c r="V19" s="7">
        <f t="shared" si="5"/>
        <v>20</v>
      </c>
    </row>
    <row r="20" spans="1:22" ht="12.75">
      <c r="A20" s="1"/>
      <c r="B20" s="53">
        <v>16</v>
      </c>
      <c r="C20" s="17" t="s">
        <v>58</v>
      </c>
      <c r="D20" s="17" t="s">
        <v>59</v>
      </c>
      <c r="E20" s="18">
        <v>154</v>
      </c>
      <c r="F20" s="42" t="s">
        <v>20</v>
      </c>
      <c r="G20" s="14" t="s">
        <v>13</v>
      </c>
      <c r="H20" s="15" t="str">
        <f t="shared" si="0"/>
        <v>0</v>
      </c>
      <c r="I20" s="42" t="s">
        <v>17</v>
      </c>
      <c r="J20" s="14" t="s">
        <v>13</v>
      </c>
      <c r="K20" s="16">
        <f t="shared" si="1"/>
        <v>0</v>
      </c>
      <c r="L20" s="34" t="s">
        <v>73</v>
      </c>
      <c r="M20" s="14" t="s">
        <v>13</v>
      </c>
      <c r="N20" s="16">
        <f t="shared" si="2"/>
        <v>0</v>
      </c>
      <c r="O20" s="41" t="s">
        <v>13</v>
      </c>
      <c r="P20" s="14" t="s">
        <v>11</v>
      </c>
      <c r="Q20" s="16">
        <f t="shared" si="3"/>
        <v>1</v>
      </c>
      <c r="R20" s="34" t="s">
        <v>71</v>
      </c>
      <c r="S20" s="14" t="s">
        <v>11</v>
      </c>
      <c r="T20" s="16">
        <f t="shared" si="4"/>
        <v>2</v>
      </c>
      <c r="V20" s="7">
        <f t="shared" si="5"/>
        <v>20</v>
      </c>
    </row>
    <row r="21" spans="1:22" ht="12.75">
      <c r="A21" s="1"/>
      <c r="B21" s="53">
        <v>17</v>
      </c>
      <c r="C21" s="31" t="s">
        <v>63</v>
      </c>
      <c r="D21" s="31" t="s">
        <v>64</v>
      </c>
      <c r="E21" s="32">
        <v>144</v>
      </c>
      <c r="F21" s="34" t="s">
        <v>16</v>
      </c>
      <c r="G21" s="14" t="s">
        <v>13</v>
      </c>
      <c r="H21" s="15" t="str">
        <f t="shared" si="0"/>
        <v>0</v>
      </c>
      <c r="I21" s="42" t="s">
        <v>36</v>
      </c>
      <c r="J21" s="14" t="s">
        <v>13</v>
      </c>
      <c r="K21" s="16">
        <f t="shared" si="1"/>
        <v>0</v>
      </c>
      <c r="L21" s="42" t="s">
        <v>74</v>
      </c>
      <c r="M21" s="14" t="s">
        <v>11</v>
      </c>
      <c r="N21" s="16">
        <f t="shared" si="2"/>
        <v>1</v>
      </c>
      <c r="O21" s="34" t="s">
        <v>72</v>
      </c>
      <c r="P21" s="14" t="s">
        <v>11</v>
      </c>
      <c r="Q21" s="16">
        <f t="shared" si="3"/>
        <v>2</v>
      </c>
      <c r="R21" s="42" t="s">
        <v>16</v>
      </c>
      <c r="S21" s="14" t="s">
        <v>13</v>
      </c>
      <c r="T21" s="16">
        <f t="shared" si="4"/>
        <v>2</v>
      </c>
      <c r="V21" s="7">
        <f t="shared" si="5"/>
        <v>20</v>
      </c>
    </row>
    <row r="22" spans="1:22" ht="12.75">
      <c r="A22" s="1"/>
      <c r="B22" s="53">
        <v>18</v>
      </c>
      <c r="C22" s="17" t="s">
        <v>65</v>
      </c>
      <c r="D22" s="17" t="s">
        <v>66</v>
      </c>
      <c r="E22" s="18">
        <v>142</v>
      </c>
      <c r="F22" s="41" t="s">
        <v>13</v>
      </c>
      <c r="G22" s="14" t="s">
        <v>19</v>
      </c>
      <c r="H22" s="15" t="str">
        <f t="shared" si="0"/>
        <v>0.5</v>
      </c>
      <c r="I22" s="34" t="s">
        <v>16</v>
      </c>
      <c r="J22" s="14" t="s">
        <v>19</v>
      </c>
      <c r="K22" s="16">
        <f t="shared" si="1"/>
        <v>1</v>
      </c>
      <c r="L22" s="42" t="s">
        <v>20</v>
      </c>
      <c r="M22" s="14" t="s">
        <v>13</v>
      </c>
      <c r="N22" s="16">
        <f t="shared" si="2"/>
        <v>1</v>
      </c>
      <c r="O22" s="42" t="s">
        <v>17</v>
      </c>
      <c r="P22" s="14" t="s">
        <v>13</v>
      </c>
      <c r="Q22" s="16">
        <f t="shared" si="3"/>
        <v>1</v>
      </c>
      <c r="R22" s="34" t="s">
        <v>75</v>
      </c>
      <c r="S22" s="14" t="s">
        <v>11</v>
      </c>
      <c r="T22" s="16">
        <f t="shared" si="4"/>
        <v>2</v>
      </c>
      <c r="V22" s="7">
        <f t="shared" si="5"/>
        <v>20</v>
      </c>
    </row>
    <row r="23" spans="1:22" ht="12.75">
      <c r="A23" s="1"/>
      <c r="B23" s="53">
        <v>19</v>
      </c>
      <c r="C23" s="17" t="s">
        <v>67</v>
      </c>
      <c r="D23" s="17" t="s">
        <v>68</v>
      </c>
      <c r="E23" s="18">
        <v>137</v>
      </c>
      <c r="F23" s="41" t="s">
        <v>13</v>
      </c>
      <c r="G23" s="14" t="s">
        <v>19</v>
      </c>
      <c r="H23" s="15" t="str">
        <f t="shared" si="0"/>
        <v>0.5</v>
      </c>
      <c r="I23" s="42" t="s">
        <v>35</v>
      </c>
      <c r="J23" s="14" t="s">
        <v>11</v>
      </c>
      <c r="K23" s="16">
        <f t="shared" si="1"/>
        <v>1.5</v>
      </c>
      <c r="L23" s="34" t="s">
        <v>21</v>
      </c>
      <c r="M23" s="14" t="s">
        <v>13</v>
      </c>
      <c r="N23" s="16">
        <f t="shared" si="2"/>
        <v>1.5</v>
      </c>
      <c r="O23" s="42" t="s">
        <v>32</v>
      </c>
      <c r="P23" s="14" t="s">
        <v>19</v>
      </c>
      <c r="Q23" s="16">
        <f t="shared" si="3"/>
        <v>2</v>
      </c>
      <c r="R23" s="34" t="s">
        <v>17</v>
      </c>
      <c r="S23" s="14" t="s">
        <v>13</v>
      </c>
      <c r="T23" s="16">
        <f t="shared" si="4"/>
        <v>2</v>
      </c>
      <c r="V23" s="7">
        <f t="shared" si="5"/>
        <v>20</v>
      </c>
    </row>
    <row r="24" spans="1:22" ht="12.75">
      <c r="A24" s="1"/>
      <c r="B24" s="53">
        <v>20</v>
      </c>
      <c r="C24" s="17" t="s">
        <v>61</v>
      </c>
      <c r="D24" s="17" t="s">
        <v>62</v>
      </c>
      <c r="E24" s="18">
        <v>147</v>
      </c>
      <c r="F24" s="41" t="s">
        <v>13</v>
      </c>
      <c r="G24" s="14" t="s">
        <v>19</v>
      </c>
      <c r="H24" s="15" t="str">
        <f t="shared" si="0"/>
        <v>0.5</v>
      </c>
      <c r="I24" s="34" t="s">
        <v>30</v>
      </c>
      <c r="J24" s="14" t="s">
        <v>13</v>
      </c>
      <c r="K24" s="16">
        <f t="shared" si="1"/>
        <v>0.5</v>
      </c>
      <c r="L24" s="34" t="s">
        <v>35</v>
      </c>
      <c r="M24" s="14" t="s">
        <v>13</v>
      </c>
      <c r="N24" s="16">
        <f t="shared" si="2"/>
        <v>0.5</v>
      </c>
      <c r="O24" s="42" t="s">
        <v>71</v>
      </c>
      <c r="P24" s="14" t="s">
        <v>19</v>
      </c>
      <c r="Q24" s="16">
        <f t="shared" si="3"/>
        <v>1</v>
      </c>
      <c r="R24" s="42" t="s">
        <v>78</v>
      </c>
      <c r="S24" s="14" t="s">
        <v>13</v>
      </c>
      <c r="T24" s="16">
        <f t="shared" si="4"/>
        <v>1</v>
      </c>
      <c r="V24" s="7">
        <f t="shared" si="5"/>
        <v>10</v>
      </c>
    </row>
    <row r="25" spans="1:22" ht="12.75">
      <c r="A25" s="1"/>
      <c r="B25" s="53">
        <v>21</v>
      </c>
      <c r="C25" s="17" t="s">
        <v>69</v>
      </c>
      <c r="D25" s="17" t="s">
        <v>70</v>
      </c>
      <c r="E25" s="18">
        <v>129</v>
      </c>
      <c r="F25" s="41" t="s">
        <v>13</v>
      </c>
      <c r="G25" s="14" t="s">
        <v>19</v>
      </c>
      <c r="H25" s="47" t="str">
        <f t="shared" si="0"/>
        <v>0.5</v>
      </c>
      <c r="I25" s="34" t="s">
        <v>15</v>
      </c>
      <c r="J25" s="48" t="s">
        <v>13</v>
      </c>
      <c r="K25" s="49">
        <f t="shared" si="1"/>
        <v>0.5</v>
      </c>
      <c r="L25" s="42" t="s">
        <v>72</v>
      </c>
      <c r="M25" s="48" t="s">
        <v>13</v>
      </c>
      <c r="N25" s="49">
        <f t="shared" si="2"/>
        <v>0.5</v>
      </c>
      <c r="O25" s="34" t="s">
        <v>75</v>
      </c>
      <c r="P25" s="48" t="s">
        <v>19</v>
      </c>
      <c r="Q25" s="49">
        <f t="shared" si="3"/>
        <v>1</v>
      </c>
      <c r="R25" s="42" t="s">
        <v>74</v>
      </c>
      <c r="S25" s="48" t="s">
        <v>13</v>
      </c>
      <c r="T25" s="49">
        <f t="shared" si="4"/>
        <v>1</v>
      </c>
      <c r="V25" s="7">
        <f t="shared" si="5"/>
        <v>10</v>
      </c>
    </row>
    <row r="26" spans="1:22" ht="12.75">
      <c r="A26" s="1"/>
      <c r="B26" s="53">
        <v>22</v>
      </c>
      <c r="C26" s="4" t="s">
        <v>45</v>
      </c>
      <c r="D26" s="4" t="s">
        <v>25</v>
      </c>
      <c r="E26" s="5">
        <v>187</v>
      </c>
      <c r="F26" s="44" t="s">
        <v>13</v>
      </c>
      <c r="G26" s="26" t="s">
        <v>19</v>
      </c>
      <c r="H26" s="46" t="str">
        <f t="shared" si="0"/>
        <v>0.5</v>
      </c>
      <c r="I26" s="35" t="s">
        <v>10</v>
      </c>
      <c r="J26" s="26" t="s">
        <v>13</v>
      </c>
      <c r="K26" s="27">
        <f t="shared" si="1"/>
        <v>0.5</v>
      </c>
      <c r="L26" s="50" t="s">
        <v>13</v>
      </c>
      <c r="M26" s="51" t="s">
        <v>13</v>
      </c>
      <c r="N26" s="52">
        <f t="shared" si="2"/>
        <v>0.5</v>
      </c>
      <c r="O26" s="50" t="s">
        <v>13</v>
      </c>
      <c r="P26" s="51" t="s">
        <v>13</v>
      </c>
      <c r="Q26" s="52">
        <f t="shared" si="3"/>
        <v>0.5</v>
      </c>
      <c r="R26" s="50" t="s">
        <v>13</v>
      </c>
      <c r="S26" s="51" t="s">
        <v>13</v>
      </c>
      <c r="T26" s="52">
        <f t="shared" si="4"/>
        <v>0.5</v>
      </c>
      <c r="V26" s="7">
        <f t="shared" si="5"/>
        <v>5</v>
      </c>
    </row>
    <row r="27" spans="6:20" ht="12.75">
      <c r="F27" s="36"/>
      <c r="G27" s="14"/>
      <c r="H27" s="21"/>
      <c r="I27" s="36"/>
      <c r="J27" s="14"/>
      <c r="K27" s="22"/>
      <c r="L27" s="36"/>
      <c r="M27" s="14"/>
      <c r="N27" s="22"/>
      <c r="O27" s="36"/>
      <c r="P27" s="14"/>
      <c r="Q27" s="22"/>
      <c r="R27" s="36"/>
      <c r="S27" s="14"/>
      <c r="T27" s="22"/>
    </row>
    <row r="28" spans="3:20" ht="12.75">
      <c r="C28" s="3" t="s">
        <v>84</v>
      </c>
      <c r="F28" s="283" t="s">
        <v>79</v>
      </c>
      <c r="G28" s="284"/>
      <c r="H28" s="284"/>
      <c r="J28" s="285" t="s">
        <v>76</v>
      </c>
      <c r="K28" s="286"/>
      <c r="N28" s="22"/>
      <c r="O28" s="287" t="s">
        <v>26</v>
      </c>
      <c r="P28" s="288"/>
      <c r="Q28" s="288"/>
      <c r="R28" s="288"/>
      <c r="S28" s="288"/>
      <c r="T28" s="289"/>
    </row>
    <row r="30" spans="6:22" ht="12.75">
      <c r="F30" s="290" t="s">
        <v>1</v>
      </c>
      <c r="G30" s="291"/>
      <c r="H30" s="292"/>
      <c r="I30" s="290" t="s">
        <v>2</v>
      </c>
      <c r="J30" s="291"/>
      <c r="K30" s="292"/>
      <c r="L30" s="290" t="s">
        <v>3</v>
      </c>
      <c r="M30" s="291"/>
      <c r="N30" s="292"/>
      <c r="O30" s="290" t="s">
        <v>4</v>
      </c>
      <c r="P30" s="291"/>
      <c r="Q30" s="292"/>
      <c r="R30" s="290" t="s">
        <v>5</v>
      </c>
      <c r="S30" s="291"/>
      <c r="T30" s="292"/>
      <c r="V30" s="7" t="s">
        <v>81</v>
      </c>
    </row>
    <row r="31" spans="3:20" ht="12.75">
      <c r="C31" s="8"/>
      <c r="D31" s="8"/>
      <c r="E31" s="9"/>
      <c r="F31" s="33" t="s">
        <v>6</v>
      </c>
      <c r="G31" s="10" t="s">
        <v>7</v>
      </c>
      <c r="H31" s="11" t="s">
        <v>8</v>
      </c>
      <c r="I31" s="33" t="s">
        <v>6</v>
      </c>
      <c r="J31" s="10" t="s">
        <v>7</v>
      </c>
      <c r="K31" s="11" t="s">
        <v>8</v>
      </c>
      <c r="L31" s="33" t="s">
        <v>6</v>
      </c>
      <c r="M31" s="10" t="s">
        <v>7</v>
      </c>
      <c r="N31" s="11" t="s">
        <v>8</v>
      </c>
      <c r="O31" s="33" t="s">
        <v>6</v>
      </c>
      <c r="P31" s="10" t="s">
        <v>7</v>
      </c>
      <c r="Q31" s="11" t="s">
        <v>8</v>
      </c>
      <c r="R31" s="33" t="s">
        <v>6</v>
      </c>
      <c r="S31" s="10" t="s">
        <v>7</v>
      </c>
      <c r="T31" s="11" t="s">
        <v>8</v>
      </c>
    </row>
    <row r="32" spans="1:22" ht="12.75">
      <c r="A32" s="1" t="s">
        <v>9</v>
      </c>
      <c r="B32" s="2">
        <v>1</v>
      </c>
      <c r="C32" s="17" t="s">
        <v>89</v>
      </c>
      <c r="D32" s="17" t="s">
        <v>90</v>
      </c>
      <c r="E32" s="18">
        <v>144</v>
      </c>
      <c r="F32" s="34" t="s">
        <v>30</v>
      </c>
      <c r="G32" s="14" t="s">
        <v>11</v>
      </c>
      <c r="H32" s="15" t="str">
        <f aca="true" t="shared" si="6" ref="H32:H49">G32</f>
        <v>1</v>
      </c>
      <c r="I32" s="42" t="s">
        <v>74</v>
      </c>
      <c r="J32" s="14" t="s">
        <v>11</v>
      </c>
      <c r="K32" s="16">
        <f aca="true" t="shared" si="7" ref="K32:K49">(H32+J32)</f>
        <v>2</v>
      </c>
      <c r="L32" s="34" t="s">
        <v>10</v>
      </c>
      <c r="M32" s="14" t="s">
        <v>11</v>
      </c>
      <c r="N32" s="16">
        <f aca="true" t="shared" si="8" ref="N32:N49">(K32+M32)</f>
        <v>3</v>
      </c>
      <c r="O32" s="42" t="s">
        <v>14</v>
      </c>
      <c r="P32" s="14" t="s">
        <v>11</v>
      </c>
      <c r="Q32" s="16">
        <f aca="true" t="shared" si="9" ref="Q32:Q49">(N32+P32)</f>
        <v>4</v>
      </c>
      <c r="R32" s="42" t="s">
        <v>12</v>
      </c>
      <c r="S32" s="14" t="s">
        <v>19</v>
      </c>
      <c r="T32" s="16">
        <f aca="true" t="shared" si="10" ref="T32:T49">(Q32+S32)</f>
        <v>4.5</v>
      </c>
      <c r="V32" s="7">
        <f t="shared" si="5"/>
        <v>45</v>
      </c>
    </row>
    <row r="33" spans="1:22" ht="12.75">
      <c r="A33" s="1" t="s">
        <v>187</v>
      </c>
      <c r="B33" s="2">
        <v>2</v>
      </c>
      <c r="C33" s="17" t="s">
        <v>85</v>
      </c>
      <c r="D33" s="17" t="s">
        <v>86</v>
      </c>
      <c r="E33" s="18">
        <v>151</v>
      </c>
      <c r="F33" s="41" t="s">
        <v>13</v>
      </c>
      <c r="G33" s="14" t="s">
        <v>19</v>
      </c>
      <c r="H33" s="15" t="str">
        <f t="shared" si="6"/>
        <v>0.5</v>
      </c>
      <c r="I33" s="42" t="s">
        <v>20</v>
      </c>
      <c r="J33" s="14" t="s">
        <v>19</v>
      </c>
      <c r="K33" s="16">
        <f t="shared" si="7"/>
        <v>1</v>
      </c>
      <c r="L33" s="34" t="s">
        <v>15</v>
      </c>
      <c r="M33" s="14" t="s">
        <v>11</v>
      </c>
      <c r="N33" s="16">
        <f t="shared" si="8"/>
        <v>2</v>
      </c>
      <c r="O33" s="42" t="s">
        <v>16</v>
      </c>
      <c r="P33" s="14" t="s">
        <v>11</v>
      </c>
      <c r="Q33" s="16">
        <f t="shared" si="9"/>
        <v>3</v>
      </c>
      <c r="R33" s="34" t="s">
        <v>17</v>
      </c>
      <c r="S33" s="14" t="s">
        <v>19</v>
      </c>
      <c r="T33" s="16">
        <f t="shared" si="10"/>
        <v>3.5</v>
      </c>
      <c r="V33" s="7">
        <f t="shared" si="5"/>
        <v>35</v>
      </c>
    </row>
    <row r="34" spans="1:22" ht="12.75">
      <c r="A34" s="1" t="s">
        <v>187</v>
      </c>
      <c r="B34" s="2">
        <v>3</v>
      </c>
      <c r="C34" s="31" t="s">
        <v>87</v>
      </c>
      <c r="D34" s="31" t="s">
        <v>88</v>
      </c>
      <c r="E34" s="32">
        <v>149</v>
      </c>
      <c r="F34" s="34" t="s">
        <v>73</v>
      </c>
      <c r="G34" s="14" t="s">
        <v>11</v>
      </c>
      <c r="H34" s="15" t="str">
        <f t="shared" si="6"/>
        <v>1</v>
      </c>
      <c r="I34" s="42" t="s">
        <v>17</v>
      </c>
      <c r="J34" s="14" t="s">
        <v>19</v>
      </c>
      <c r="K34" s="16">
        <f t="shared" si="7"/>
        <v>1.5</v>
      </c>
      <c r="L34" s="34" t="s">
        <v>23</v>
      </c>
      <c r="M34" s="14" t="s">
        <v>11</v>
      </c>
      <c r="N34" s="16">
        <f t="shared" si="8"/>
        <v>2.5</v>
      </c>
      <c r="O34" s="34" t="s">
        <v>11</v>
      </c>
      <c r="P34" s="14" t="s">
        <v>13</v>
      </c>
      <c r="Q34" s="16">
        <f t="shared" si="9"/>
        <v>2.5</v>
      </c>
      <c r="R34" s="42" t="s">
        <v>10</v>
      </c>
      <c r="S34" s="14" t="s">
        <v>11</v>
      </c>
      <c r="T34" s="16">
        <f t="shared" si="10"/>
        <v>3.5</v>
      </c>
      <c r="V34" s="7">
        <f t="shared" si="5"/>
        <v>35</v>
      </c>
    </row>
    <row r="35" spans="1:22" ht="12.75">
      <c r="A35" s="1" t="s">
        <v>187</v>
      </c>
      <c r="B35" s="2">
        <v>4</v>
      </c>
      <c r="C35" s="17" t="s">
        <v>91</v>
      </c>
      <c r="D35" s="17" t="s">
        <v>92</v>
      </c>
      <c r="E35" s="18">
        <v>143</v>
      </c>
      <c r="F35" s="42" t="s">
        <v>78</v>
      </c>
      <c r="G35" s="14" t="s">
        <v>11</v>
      </c>
      <c r="H35" s="15" t="str">
        <f t="shared" si="6"/>
        <v>1</v>
      </c>
      <c r="I35" s="34" t="s">
        <v>14</v>
      </c>
      <c r="J35" s="14" t="s">
        <v>19</v>
      </c>
      <c r="K35" s="16">
        <f t="shared" si="7"/>
        <v>1.5</v>
      </c>
      <c r="L35" s="42" t="s">
        <v>12</v>
      </c>
      <c r="M35" s="14" t="s">
        <v>19</v>
      </c>
      <c r="N35" s="16">
        <f t="shared" si="8"/>
        <v>2</v>
      </c>
      <c r="O35" s="34" t="s">
        <v>32</v>
      </c>
      <c r="P35" s="14" t="s">
        <v>11</v>
      </c>
      <c r="Q35" s="16">
        <f t="shared" si="9"/>
        <v>3</v>
      </c>
      <c r="R35" s="42" t="s">
        <v>21</v>
      </c>
      <c r="S35" s="14" t="s">
        <v>19</v>
      </c>
      <c r="T35" s="16">
        <f t="shared" si="10"/>
        <v>3.5</v>
      </c>
      <c r="V35" s="7">
        <f t="shared" si="5"/>
        <v>35</v>
      </c>
    </row>
    <row r="36" spans="1:22" ht="12.75">
      <c r="A36" s="1" t="s">
        <v>188</v>
      </c>
      <c r="B36" s="2">
        <v>5</v>
      </c>
      <c r="C36" s="17" t="s">
        <v>99</v>
      </c>
      <c r="D36" s="17" t="s">
        <v>100</v>
      </c>
      <c r="E36" s="18">
        <v>138</v>
      </c>
      <c r="F36" s="41" t="s">
        <v>13</v>
      </c>
      <c r="G36" s="14" t="s">
        <v>19</v>
      </c>
      <c r="H36" s="15" t="str">
        <f t="shared" si="6"/>
        <v>0.5</v>
      </c>
      <c r="I36" s="42" t="s">
        <v>36</v>
      </c>
      <c r="J36" s="14" t="s">
        <v>11</v>
      </c>
      <c r="K36" s="16">
        <f t="shared" si="7"/>
        <v>1.5</v>
      </c>
      <c r="L36" s="34" t="s">
        <v>17</v>
      </c>
      <c r="M36" s="14" t="s">
        <v>19</v>
      </c>
      <c r="N36" s="16">
        <f t="shared" si="8"/>
        <v>2</v>
      </c>
      <c r="O36" s="42" t="s">
        <v>23</v>
      </c>
      <c r="P36" s="14" t="s">
        <v>11</v>
      </c>
      <c r="Q36" s="16">
        <f t="shared" si="9"/>
        <v>3</v>
      </c>
      <c r="R36" s="34" t="s">
        <v>11</v>
      </c>
      <c r="S36" s="14" t="s">
        <v>19</v>
      </c>
      <c r="T36" s="16">
        <f t="shared" si="10"/>
        <v>3.5</v>
      </c>
      <c r="V36" s="7">
        <f t="shared" si="5"/>
        <v>35</v>
      </c>
    </row>
    <row r="37" spans="1:22" ht="12.75">
      <c r="A37" s="1"/>
      <c r="B37" s="2">
        <v>6</v>
      </c>
      <c r="C37" s="4" t="s">
        <v>114</v>
      </c>
      <c r="D37" s="4" t="s">
        <v>88</v>
      </c>
      <c r="E37" s="5">
        <v>134</v>
      </c>
      <c r="F37" s="42" t="s">
        <v>74</v>
      </c>
      <c r="G37" s="14" t="s">
        <v>13</v>
      </c>
      <c r="H37" s="15" t="str">
        <f t="shared" si="6"/>
        <v>0</v>
      </c>
      <c r="I37" s="42" t="s">
        <v>30</v>
      </c>
      <c r="J37" s="14" t="s">
        <v>11</v>
      </c>
      <c r="K37" s="16">
        <f t="shared" si="7"/>
        <v>1</v>
      </c>
      <c r="L37" s="34" t="s">
        <v>20</v>
      </c>
      <c r="M37" s="14" t="s">
        <v>11</v>
      </c>
      <c r="N37" s="16">
        <f t="shared" si="8"/>
        <v>2</v>
      </c>
      <c r="O37" s="34" t="s">
        <v>21</v>
      </c>
      <c r="P37" s="14" t="s">
        <v>13</v>
      </c>
      <c r="Q37" s="16">
        <f t="shared" si="9"/>
        <v>2</v>
      </c>
      <c r="R37" s="42" t="s">
        <v>32</v>
      </c>
      <c r="S37" s="14" t="s">
        <v>11</v>
      </c>
      <c r="T37" s="16">
        <f t="shared" si="10"/>
        <v>3</v>
      </c>
      <c r="V37" s="7">
        <f t="shared" si="5"/>
        <v>30</v>
      </c>
    </row>
    <row r="38" spans="1:22" ht="12.75">
      <c r="A38" s="1"/>
      <c r="B38" s="2">
        <v>7</v>
      </c>
      <c r="C38" s="17" t="s">
        <v>113</v>
      </c>
      <c r="D38" s="17" t="s">
        <v>96</v>
      </c>
      <c r="E38" s="18">
        <v>110</v>
      </c>
      <c r="F38" s="41" t="s">
        <v>13</v>
      </c>
      <c r="G38" s="14" t="s">
        <v>19</v>
      </c>
      <c r="H38" s="47" t="str">
        <f t="shared" si="6"/>
        <v>0.5</v>
      </c>
      <c r="I38" s="34" t="s">
        <v>32</v>
      </c>
      <c r="J38" s="48" t="s">
        <v>19</v>
      </c>
      <c r="K38" s="49">
        <f t="shared" si="7"/>
        <v>1</v>
      </c>
      <c r="L38" s="42" t="s">
        <v>21</v>
      </c>
      <c r="M38" s="48" t="s">
        <v>13</v>
      </c>
      <c r="N38" s="49">
        <f t="shared" si="8"/>
        <v>1</v>
      </c>
      <c r="O38" s="41" t="s">
        <v>13</v>
      </c>
      <c r="P38" s="14" t="s">
        <v>11</v>
      </c>
      <c r="Q38" s="49">
        <f t="shared" si="9"/>
        <v>2</v>
      </c>
      <c r="R38" s="42" t="s">
        <v>72</v>
      </c>
      <c r="S38" s="48" t="s">
        <v>11</v>
      </c>
      <c r="T38" s="49">
        <f t="shared" si="10"/>
        <v>3</v>
      </c>
      <c r="V38" s="7">
        <f t="shared" si="5"/>
        <v>30</v>
      </c>
    </row>
    <row r="39" spans="1:22" ht="12.75">
      <c r="A39" s="1"/>
      <c r="B39" s="2">
        <v>8</v>
      </c>
      <c r="C39" s="17" t="s">
        <v>93</v>
      </c>
      <c r="D39" s="17" t="s">
        <v>94</v>
      </c>
      <c r="E39" s="18">
        <v>142</v>
      </c>
      <c r="F39" s="41" t="s">
        <v>13</v>
      </c>
      <c r="G39" s="14" t="s">
        <v>19</v>
      </c>
      <c r="H39" s="15" t="str">
        <f t="shared" si="6"/>
        <v>0.5</v>
      </c>
      <c r="I39" s="34" t="s">
        <v>35</v>
      </c>
      <c r="J39" s="14" t="s">
        <v>11</v>
      </c>
      <c r="K39" s="16">
        <f t="shared" si="7"/>
        <v>1.5</v>
      </c>
      <c r="L39" s="42" t="s">
        <v>11</v>
      </c>
      <c r="M39" s="14" t="s">
        <v>13</v>
      </c>
      <c r="N39" s="16">
        <f t="shared" si="8"/>
        <v>1.5</v>
      </c>
      <c r="O39" s="34" t="s">
        <v>72</v>
      </c>
      <c r="P39" s="14" t="s">
        <v>11</v>
      </c>
      <c r="Q39" s="16">
        <f t="shared" si="9"/>
        <v>2.5</v>
      </c>
      <c r="R39" s="34" t="s">
        <v>14</v>
      </c>
      <c r="S39" s="14" t="s">
        <v>13</v>
      </c>
      <c r="T39" s="16">
        <f t="shared" si="10"/>
        <v>2.5</v>
      </c>
      <c r="V39" s="7">
        <f t="shared" si="5"/>
        <v>25</v>
      </c>
    </row>
    <row r="40" spans="1:22" ht="12.75">
      <c r="A40" s="1"/>
      <c r="B40" s="2">
        <v>9</v>
      </c>
      <c r="C40" s="17" t="s">
        <v>95</v>
      </c>
      <c r="D40" s="17" t="s">
        <v>96</v>
      </c>
      <c r="E40" s="18">
        <v>141</v>
      </c>
      <c r="F40" s="41" t="s">
        <v>13</v>
      </c>
      <c r="G40" s="14" t="s">
        <v>19</v>
      </c>
      <c r="H40" s="15" t="str">
        <f t="shared" si="6"/>
        <v>0.5</v>
      </c>
      <c r="I40" s="34" t="s">
        <v>72</v>
      </c>
      <c r="J40" s="14" t="s">
        <v>11</v>
      </c>
      <c r="K40" s="16">
        <f t="shared" si="7"/>
        <v>1.5</v>
      </c>
      <c r="L40" s="42" t="s">
        <v>14</v>
      </c>
      <c r="M40" s="14" t="s">
        <v>13</v>
      </c>
      <c r="N40" s="16">
        <f t="shared" si="8"/>
        <v>1.5</v>
      </c>
      <c r="O40" s="34" t="s">
        <v>12</v>
      </c>
      <c r="P40" s="14" t="s">
        <v>13</v>
      </c>
      <c r="Q40" s="16">
        <f t="shared" si="9"/>
        <v>1.5</v>
      </c>
      <c r="R40" s="42" t="s">
        <v>35</v>
      </c>
      <c r="S40" s="14" t="s">
        <v>11</v>
      </c>
      <c r="T40" s="16">
        <f t="shared" si="10"/>
        <v>2.5</v>
      </c>
      <c r="V40" s="7">
        <f t="shared" si="5"/>
        <v>25</v>
      </c>
    </row>
    <row r="41" spans="1:22" ht="12.75">
      <c r="A41" s="1"/>
      <c r="B41" s="2">
        <v>10</v>
      </c>
      <c r="C41" s="17" t="s">
        <v>101</v>
      </c>
      <c r="D41" s="17" t="s">
        <v>102</v>
      </c>
      <c r="E41" s="18">
        <v>138</v>
      </c>
      <c r="F41" s="41" t="s">
        <v>13</v>
      </c>
      <c r="G41" s="14" t="s">
        <v>19</v>
      </c>
      <c r="H41" s="15" t="str">
        <f t="shared" si="6"/>
        <v>0.5</v>
      </c>
      <c r="I41" s="34" t="s">
        <v>21</v>
      </c>
      <c r="J41" s="14" t="s">
        <v>19</v>
      </c>
      <c r="K41" s="16">
        <f t="shared" si="7"/>
        <v>1</v>
      </c>
      <c r="L41" s="42" t="s">
        <v>16</v>
      </c>
      <c r="M41" s="14" t="s">
        <v>13</v>
      </c>
      <c r="N41" s="16">
        <f t="shared" si="8"/>
        <v>1</v>
      </c>
      <c r="O41" s="42" t="s">
        <v>36</v>
      </c>
      <c r="P41" s="14" t="s">
        <v>11</v>
      </c>
      <c r="Q41" s="16">
        <f t="shared" si="9"/>
        <v>2</v>
      </c>
      <c r="R41" s="34" t="s">
        <v>30</v>
      </c>
      <c r="S41" s="14" t="s">
        <v>19</v>
      </c>
      <c r="T41" s="16">
        <f t="shared" si="10"/>
        <v>2.5</v>
      </c>
      <c r="V41" s="7">
        <f t="shared" si="5"/>
        <v>25</v>
      </c>
    </row>
    <row r="42" spans="1:22" ht="12.75">
      <c r="A42" s="1"/>
      <c r="B42" s="2">
        <v>11</v>
      </c>
      <c r="C42" s="17" t="s">
        <v>110</v>
      </c>
      <c r="D42" s="17" t="s">
        <v>111</v>
      </c>
      <c r="E42" s="18">
        <v>121</v>
      </c>
      <c r="F42" s="42" t="s">
        <v>11</v>
      </c>
      <c r="G42" s="14" t="s">
        <v>13</v>
      </c>
      <c r="H42" s="15" t="str">
        <f t="shared" si="6"/>
        <v>0</v>
      </c>
      <c r="I42" s="34" t="s">
        <v>16</v>
      </c>
      <c r="J42" s="14" t="s">
        <v>13</v>
      </c>
      <c r="K42" s="16">
        <f t="shared" si="7"/>
        <v>0</v>
      </c>
      <c r="L42" s="42" t="s">
        <v>78</v>
      </c>
      <c r="M42" s="14" t="s">
        <v>11</v>
      </c>
      <c r="N42" s="16">
        <f t="shared" si="8"/>
        <v>1</v>
      </c>
      <c r="O42" s="34" t="s">
        <v>35</v>
      </c>
      <c r="P42" s="14" t="s">
        <v>11</v>
      </c>
      <c r="Q42" s="16">
        <f t="shared" si="9"/>
        <v>2</v>
      </c>
      <c r="R42" s="42" t="s">
        <v>20</v>
      </c>
      <c r="S42" s="14" t="s">
        <v>19</v>
      </c>
      <c r="T42" s="16">
        <f t="shared" si="10"/>
        <v>2.5</v>
      </c>
      <c r="V42" s="7">
        <f t="shared" si="5"/>
        <v>25</v>
      </c>
    </row>
    <row r="43" spans="1:22" ht="12.75">
      <c r="A43" s="1"/>
      <c r="B43" s="2">
        <v>12</v>
      </c>
      <c r="C43" s="31" t="s">
        <v>98</v>
      </c>
      <c r="D43" s="31" t="s">
        <v>18</v>
      </c>
      <c r="E43" s="32">
        <v>139</v>
      </c>
      <c r="F43" s="41" t="s">
        <v>13</v>
      </c>
      <c r="G43" s="14" t="s">
        <v>19</v>
      </c>
      <c r="H43" s="15" t="str">
        <f t="shared" si="6"/>
        <v>0.5</v>
      </c>
      <c r="I43" s="42" t="s">
        <v>15</v>
      </c>
      <c r="J43" s="14" t="s">
        <v>19</v>
      </c>
      <c r="K43" s="16">
        <f t="shared" si="7"/>
        <v>1</v>
      </c>
      <c r="L43" s="34" t="s">
        <v>74</v>
      </c>
      <c r="M43" s="14" t="s">
        <v>11</v>
      </c>
      <c r="N43" s="16">
        <f t="shared" si="8"/>
        <v>2</v>
      </c>
      <c r="O43" s="42" t="s">
        <v>17</v>
      </c>
      <c r="P43" s="14" t="s">
        <v>13</v>
      </c>
      <c r="Q43" s="16">
        <f t="shared" si="9"/>
        <v>2</v>
      </c>
      <c r="R43" s="34" t="s">
        <v>16</v>
      </c>
      <c r="S43" s="14" t="s">
        <v>13</v>
      </c>
      <c r="T43" s="16">
        <f t="shared" si="10"/>
        <v>2</v>
      </c>
      <c r="V43" s="7">
        <f t="shared" si="5"/>
        <v>20</v>
      </c>
    </row>
    <row r="44" spans="1:22" ht="12.75">
      <c r="A44" s="1"/>
      <c r="B44" s="2">
        <v>13</v>
      </c>
      <c r="C44" s="4" t="s">
        <v>107</v>
      </c>
      <c r="D44" s="4" t="s">
        <v>34</v>
      </c>
      <c r="E44" s="5">
        <v>147</v>
      </c>
      <c r="F44" s="42" t="s">
        <v>35</v>
      </c>
      <c r="G44" s="14" t="s">
        <v>19</v>
      </c>
      <c r="H44" s="15" t="str">
        <f t="shared" si="6"/>
        <v>0.5</v>
      </c>
      <c r="I44" s="34" t="s">
        <v>12</v>
      </c>
      <c r="J44" s="14" t="s">
        <v>13</v>
      </c>
      <c r="K44" s="16">
        <f t="shared" si="7"/>
        <v>0.5</v>
      </c>
      <c r="L44" s="42" t="s">
        <v>72</v>
      </c>
      <c r="M44" s="14" t="s">
        <v>13</v>
      </c>
      <c r="N44" s="16">
        <f t="shared" si="8"/>
        <v>0.5</v>
      </c>
      <c r="O44" s="34" t="s">
        <v>20</v>
      </c>
      <c r="P44" s="14" t="s">
        <v>13</v>
      </c>
      <c r="Q44" s="16">
        <f t="shared" si="9"/>
        <v>0.5</v>
      </c>
      <c r="R44" s="34" t="s">
        <v>78</v>
      </c>
      <c r="S44" s="14" t="s">
        <v>11</v>
      </c>
      <c r="T44" s="16">
        <f t="shared" si="10"/>
        <v>1.5</v>
      </c>
      <c r="V44" s="7">
        <f t="shared" si="5"/>
        <v>15</v>
      </c>
    </row>
    <row r="45" spans="1:22" ht="12.75">
      <c r="A45" s="1"/>
      <c r="B45" s="2">
        <v>14</v>
      </c>
      <c r="C45" s="17" t="s">
        <v>105</v>
      </c>
      <c r="D45" s="17" t="s">
        <v>106</v>
      </c>
      <c r="E45" s="18">
        <v>133</v>
      </c>
      <c r="F45" s="34" t="s">
        <v>36</v>
      </c>
      <c r="G45" s="14" t="s">
        <v>19</v>
      </c>
      <c r="H45" s="15" t="str">
        <f t="shared" si="6"/>
        <v>0.5</v>
      </c>
      <c r="I45" s="42" t="s">
        <v>10</v>
      </c>
      <c r="J45" s="14" t="s">
        <v>13</v>
      </c>
      <c r="K45" s="16">
        <f t="shared" si="7"/>
        <v>0.5</v>
      </c>
      <c r="L45" s="34" t="s">
        <v>73</v>
      </c>
      <c r="M45" s="14" t="s">
        <v>11</v>
      </c>
      <c r="N45" s="16">
        <f t="shared" si="8"/>
        <v>1.5</v>
      </c>
      <c r="O45" s="42" t="s">
        <v>30</v>
      </c>
      <c r="P45" s="14" t="s">
        <v>13</v>
      </c>
      <c r="Q45" s="16">
        <f t="shared" si="9"/>
        <v>1.5</v>
      </c>
      <c r="R45" s="34" t="s">
        <v>23</v>
      </c>
      <c r="S45" s="14" t="s">
        <v>13</v>
      </c>
      <c r="T45" s="16">
        <f t="shared" si="10"/>
        <v>1.5</v>
      </c>
      <c r="V45" s="7">
        <f t="shared" si="5"/>
        <v>15</v>
      </c>
    </row>
    <row r="46" spans="1:22" ht="12.75">
      <c r="A46" s="1"/>
      <c r="B46" s="2">
        <v>15</v>
      </c>
      <c r="C46" s="17" t="s">
        <v>108</v>
      </c>
      <c r="D46" s="17" t="s">
        <v>109</v>
      </c>
      <c r="E46" s="18">
        <v>132</v>
      </c>
      <c r="F46" s="41" t="s">
        <v>13</v>
      </c>
      <c r="G46" s="14" t="s">
        <v>19</v>
      </c>
      <c r="H46" s="15" t="str">
        <f t="shared" si="6"/>
        <v>0.5</v>
      </c>
      <c r="I46" s="42" t="s">
        <v>23</v>
      </c>
      <c r="J46" s="14" t="s">
        <v>13</v>
      </c>
      <c r="K46" s="16">
        <f t="shared" si="7"/>
        <v>0.5</v>
      </c>
      <c r="L46" s="34" t="s">
        <v>36</v>
      </c>
      <c r="M46" s="14" t="s">
        <v>11</v>
      </c>
      <c r="N46" s="16">
        <f t="shared" si="8"/>
        <v>1.5</v>
      </c>
      <c r="O46" s="42" t="s">
        <v>10</v>
      </c>
      <c r="P46" s="14" t="s">
        <v>13</v>
      </c>
      <c r="Q46" s="16">
        <f t="shared" si="9"/>
        <v>1.5</v>
      </c>
      <c r="R46" s="34" t="s">
        <v>15</v>
      </c>
      <c r="S46" s="14" t="s">
        <v>13</v>
      </c>
      <c r="T46" s="16">
        <f t="shared" si="10"/>
        <v>1.5</v>
      </c>
      <c r="V46" s="7">
        <f t="shared" si="5"/>
        <v>15</v>
      </c>
    </row>
    <row r="47" spans="1:22" ht="12.75">
      <c r="A47" s="1"/>
      <c r="B47" s="2">
        <v>16</v>
      </c>
      <c r="C47" s="31" t="s">
        <v>97</v>
      </c>
      <c r="D47" s="31" t="s">
        <v>25</v>
      </c>
      <c r="E47" s="32">
        <v>140</v>
      </c>
      <c r="F47" s="34" t="s">
        <v>16</v>
      </c>
      <c r="G47" s="14" t="s">
        <v>11</v>
      </c>
      <c r="H47" s="15" t="str">
        <f t="shared" si="6"/>
        <v>1</v>
      </c>
      <c r="I47" s="34" t="s">
        <v>11</v>
      </c>
      <c r="J47" s="14" t="s">
        <v>13</v>
      </c>
      <c r="K47" s="16">
        <f t="shared" si="7"/>
        <v>1</v>
      </c>
      <c r="L47" s="42" t="s">
        <v>32</v>
      </c>
      <c r="M47" s="14" t="s">
        <v>13</v>
      </c>
      <c r="N47" s="16">
        <f t="shared" si="8"/>
        <v>1</v>
      </c>
      <c r="O47" s="38" t="s">
        <v>13</v>
      </c>
      <c r="P47" s="19" t="s">
        <v>13</v>
      </c>
      <c r="Q47" s="20">
        <f t="shared" si="9"/>
        <v>1</v>
      </c>
      <c r="R47" s="38" t="s">
        <v>13</v>
      </c>
      <c r="S47" s="19" t="s">
        <v>13</v>
      </c>
      <c r="T47" s="20">
        <f t="shared" si="10"/>
        <v>1</v>
      </c>
      <c r="V47" s="7">
        <f t="shared" si="5"/>
        <v>10</v>
      </c>
    </row>
    <row r="48" spans="1:22" ht="12.75">
      <c r="A48" s="1"/>
      <c r="B48" s="2">
        <v>17</v>
      </c>
      <c r="C48" s="17" t="s">
        <v>103</v>
      </c>
      <c r="D48" s="17" t="s">
        <v>104</v>
      </c>
      <c r="E48" s="18" t="s">
        <v>186</v>
      </c>
      <c r="F48" s="42" t="s">
        <v>14</v>
      </c>
      <c r="G48" s="14" t="s">
        <v>13</v>
      </c>
      <c r="H48" s="15" t="str">
        <f t="shared" si="6"/>
        <v>0</v>
      </c>
      <c r="I48" s="34" t="s">
        <v>78</v>
      </c>
      <c r="J48" s="14" t="s">
        <v>11</v>
      </c>
      <c r="K48" s="16">
        <f t="shared" si="7"/>
        <v>1</v>
      </c>
      <c r="L48" s="42" t="s">
        <v>35</v>
      </c>
      <c r="M48" s="14" t="s">
        <v>13</v>
      </c>
      <c r="N48" s="16">
        <f t="shared" si="8"/>
        <v>1</v>
      </c>
      <c r="O48" s="38" t="s">
        <v>13</v>
      </c>
      <c r="P48" s="19" t="s">
        <v>13</v>
      </c>
      <c r="Q48" s="20">
        <f t="shared" si="9"/>
        <v>1</v>
      </c>
      <c r="R48" s="38" t="s">
        <v>13</v>
      </c>
      <c r="S48" s="19" t="s">
        <v>13</v>
      </c>
      <c r="T48" s="20">
        <f t="shared" si="10"/>
        <v>1</v>
      </c>
      <c r="V48" s="7">
        <f t="shared" si="5"/>
        <v>10</v>
      </c>
    </row>
    <row r="49" spans="1:22" ht="12.75">
      <c r="A49" s="1"/>
      <c r="B49" s="2">
        <v>18</v>
      </c>
      <c r="C49" s="31" t="s">
        <v>112</v>
      </c>
      <c r="D49" s="31" t="s">
        <v>64</v>
      </c>
      <c r="E49" s="32">
        <v>116</v>
      </c>
      <c r="F49" s="35" t="s">
        <v>17</v>
      </c>
      <c r="G49" s="26" t="s">
        <v>13</v>
      </c>
      <c r="H49" s="46" t="str">
        <f t="shared" si="6"/>
        <v>0</v>
      </c>
      <c r="I49" s="43" t="s">
        <v>73</v>
      </c>
      <c r="J49" s="26" t="s">
        <v>13</v>
      </c>
      <c r="K49" s="27">
        <f t="shared" si="7"/>
        <v>0</v>
      </c>
      <c r="L49" s="35" t="s">
        <v>30</v>
      </c>
      <c r="M49" s="26" t="s">
        <v>13</v>
      </c>
      <c r="N49" s="27">
        <f t="shared" si="8"/>
        <v>0</v>
      </c>
      <c r="O49" s="44" t="s">
        <v>13</v>
      </c>
      <c r="P49" s="26" t="s">
        <v>11</v>
      </c>
      <c r="Q49" s="27">
        <f t="shared" si="9"/>
        <v>1</v>
      </c>
      <c r="R49" s="43" t="s">
        <v>36</v>
      </c>
      <c r="S49" s="26" t="s">
        <v>13</v>
      </c>
      <c r="T49" s="27">
        <f t="shared" si="10"/>
        <v>1</v>
      </c>
      <c r="V49" s="7">
        <f t="shared" si="5"/>
        <v>10</v>
      </c>
    </row>
    <row r="50" spans="3:5" ht="12.75">
      <c r="C50" s="24"/>
      <c r="D50" s="24"/>
      <c r="E50" s="25"/>
    </row>
    <row r="51" spans="3:20" ht="12.75">
      <c r="C51" s="3" t="s">
        <v>115</v>
      </c>
      <c r="F51" s="283" t="s">
        <v>79</v>
      </c>
      <c r="G51" s="284"/>
      <c r="H51" s="284"/>
      <c r="J51" s="285" t="s">
        <v>76</v>
      </c>
      <c r="K51" s="286"/>
      <c r="N51" s="22"/>
      <c r="O51" s="287" t="s">
        <v>26</v>
      </c>
      <c r="P51" s="288"/>
      <c r="Q51" s="288"/>
      <c r="R51" s="288"/>
      <c r="S51" s="288"/>
      <c r="T51" s="289"/>
    </row>
    <row r="53" spans="6:22" ht="12.75">
      <c r="F53" s="290" t="s">
        <v>1</v>
      </c>
      <c r="G53" s="291"/>
      <c r="H53" s="292"/>
      <c r="I53" s="291" t="s">
        <v>2</v>
      </c>
      <c r="J53" s="291"/>
      <c r="K53" s="291"/>
      <c r="L53" s="290" t="s">
        <v>3</v>
      </c>
      <c r="M53" s="291"/>
      <c r="N53" s="292"/>
      <c r="O53" s="291" t="s">
        <v>4</v>
      </c>
      <c r="P53" s="291"/>
      <c r="Q53" s="291"/>
      <c r="R53" s="290" t="s">
        <v>5</v>
      </c>
      <c r="S53" s="291"/>
      <c r="T53" s="292"/>
      <c r="V53" s="7" t="s">
        <v>81</v>
      </c>
    </row>
    <row r="54" spans="3:20" ht="12.75">
      <c r="C54" s="8"/>
      <c r="D54" s="8"/>
      <c r="E54" s="9"/>
      <c r="F54" s="33" t="s">
        <v>6</v>
      </c>
      <c r="G54" s="10" t="s">
        <v>7</v>
      </c>
      <c r="H54" s="11" t="s">
        <v>8</v>
      </c>
      <c r="I54" s="57" t="s">
        <v>6</v>
      </c>
      <c r="J54" s="10" t="s">
        <v>7</v>
      </c>
      <c r="K54" s="58" t="s">
        <v>8</v>
      </c>
      <c r="L54" s="33" t="s">
        <v>6</v>
      </c>
      <c r="M54" s="10" t="s">
        <v>7</v>
      </c>
      <c r="N54" s="11" t="s">
        <v>8</v>
      </c>
      <c r="O54" s="57" t="s">
        <v>6</v>
      </c>
      <c r="P54" s="10" t="s">
        <v>7</v>
      </c>
      <c r="Q54" s="58" t="s">
        <v>8</v>
      </c>
      <c r="R54" s="33" t="s">
        <v>6</v>
      </c>
      <c r="S54" s="10" t="s">
        <v>7</v>
      </c>
      <c r="T54" s="11" t="s">
        <v>8</v>
      </c>
    </row>
    <row r="55" spans="1:22" ht="12.75">
      <c r="A55" s="1" t="s">
        <v>189</v>
      </c>
      <c r="B55" s="2">
        <v>1</v>
      </c>
      <c r="C55" s="17" t="s">
        <v>125</v>
      </c>
      <c r="D55" s="17" t="s">
        <v>126</v>
      </c>
      <c r="E55" s="18">
        <v>117</v>
      </c>
      <c r="F55" s="34" t="s">
        <v>32</v>
      </c>
      <c r="G55" s="14" t="s">
        <v>11</v>
      </c>
      <c r="H55" s="15" t="str">
        <f aca="true" t="shared" si="11" ref="H55:H81">G55</f>
        <v>1</v>
      </c>
      <c r="I55" s="59" t="s">
        <v>21</v>
      </c>
      <c r="J55" s="14" t="s">
        <v>19</v>
      </c>
      <c r="K55" s="22">
        <f aca="true" t="shared" si="12" ref="K55:K81">(H55+J55)</f>
        <v>1.5</v>
      </c>
      <c r="L55" s="34" t="s">
        <v>16</v>
      </c>
      <c r="M55" s="14" t="s">
        <v>19</v>
      </c>
      <c r="N55" s="16">
        <f aca="true" t="shared" si="13" ref="N55:N81">(K55+M55)</f>
        <v>2</v>
      </c>
      <c r="O55" s="59" t="s">
        <v>36</v>
      </c>
      <c r="P55" s="14" t="s">
        <v>11</v>
      </c>
      <c r="Q55" s="22">
        <f aca="true" t="shared" si="14" ref="Q55:Q81">(N55+P55)</f>
        <v>3</v>
      </c>
      <c r="R55" s="34" t="s">
        <v>23</v>
      </c>
      <c r="S55" s="14" t="s">
        <v>11</v>
      </c>
      <c r="T55" s="16">
        <f aca="true" t="shared" si="15" ref="T55:T81">(Q55+S55)</f>
        <v>4</v>
      </c>
      <c r="V55" s="7">
        <f t="shared" si="5"/>
        <v>40</v>
      </c>
    </row>
    <row r="56" spans="1:22" ht="12.75">
      <c r="A56" s="1" t="s">
        <v>189</v>
      </c>
      <c r="B56" s="2">
        <v>2</v>
      </c>
      <c r="C56" s="17" t="s">
        <v>155</v>
      </c>
      <c r="D56" s="17"/>
      <c r="E56" s="18"/>
      <c r="F56" s="42" t="s">
        <v>119</v>
      </c>
      <c r="G56" s="14" t="s">
        <v>11</v>
      </c>
      <c r="H56" s="47" t="str">
        <f t="shared" si="11"/>
        <v>1</v>
      </c>
      <c r="I56" s="36" t="s">
        <v>11</v>
      </c>
      <c r="J56" s="48" t="s">
        <v>19</v>
      </c>
      <c r="K56" s="61">
        <f t="shared" si="12"/>
        <v>1.5</v>
      </c>
      <c r="L56" s="42" t="s">
        <v>17</v>
      </c>
      <c r="M56" s="48" t="s">
        <v>11</v>
      </c>
      <c r="N56" s="49">
        <f t="shared" si="13"/>
        <v>2.5</v>
      </c>
      <c r="O56" s="36" t="s">
        <v>15</v>
      </c>
      <c r="P56" s="48" t="s">
        <v>19</v>
      </c>
      <c r="Q56" s="61">
        <f t="shared" si="14"/>
        <v>3</v>
      </c>
      <c r="R56" s="34" t="s">
        <v>32</v>
      </c>
      <c r="S56" s="48" t="s">
        <v>11</v>
      </c>
      <c r="T56" s="49">
        <f t="shared" si="15"/>
        <v>4</v>
      </c>
      <c r="V56" s="7">
        <f t="shared" si="5"/>
        <v>40</v>
      </c>
    </row>
    <row r="57" spans="1:22" ht="12.75">
      <c r="A57" s="1"/>
      <c r="B57" s="2">
        <v>3</v>
      </c>
      <c r="C57" s="17" t="s">
        <v>121</v>
      </c>
      <c r="D57" s="17" t="s">
        <v>106</v>
      </c>
      <c r="E57" s="18">
        <v>122</v>
      </c>
      <c r="F57" s="41" t="s">
        <v>13</v>
      </c>
      <c r="G57" s="14" t="s">
        <v>19</v>
      </c>
      <c r="H57" s="15" t="str">
        <f t="shared" si="11"/>
        <v>0.5</v>
      </c>
      <c r="I57" s="36" t="s">
        <v>71</v>
      </c>
      <c r="J57" s="14" t="s">
        <v>19</v>
      </c>
      <c r="K57" s="22">
        <f t="shared" si="12"/>
        <v>1</v>
      </c>
      <c r="L57" s="42" t="s">
        <v>118</v>
      </c>
      <c r="M57" s="14" t="s">
        <v>11</v>
      </c>
      <c r="N57" s="16">
        <f t="shared" si="13"/>
        <v>2</v>
      </c>
      <c r="O57" s="36" t="s">
        <v>116</v>
      </c>
      <c r="P57" s="14" t="s">
        <v>11</v>
      </c>
      <c r="Q57" s="22">
        <f t="shared" si="14"/>
        <v>3</v>
      </c>
      <c r="R57" s="42" t="s">
        <v>15</v>
      </c>
      <c r="S57" s="14" t="s">
        <v>19</v>
      </c>
      <c r="T57" s="16">
        <f t="shared" si="15"/>
        <v>3.5</v>
      </c>
      <c r="V57" s="7">
        <f t="shared" si="5"/>
        <v>35</v>
      </c>
    </row>
    <row r="58" spans="1:22" ht="12.75">
      <c r="A58" s="1"/>
      <c r="B58" s="2">
        <v>4</v>
      </c>
      <c r="C58" s="31" t="s">
        <v>130</v>
      </c>
      <c r="D58" s="31" t="s">
        <v>88</v>
      </c>
      <c r="E58" s="32">
        <v>114</v>
      </c>
      <c r="F58" s="34" t="s">
        <v>16</v>
      </c>
      <c r="G58" s="14" t="s">
        <v>19</v>
      </c>
      <c r="H58" s="15" t="str">
        <f t="shared" si="11"/>
        <v>0.5</v>
      </c>
      <c r="I58" s="59" t="s">
        <v>80</v>
      </c>
      <c r="J58" s="14" t="s">
        <v>11</v>
      </c>
      <c r="K58" s="22">
        <f t="shared" si="12"/>
        <v>1.5</v>
      </c>
      <c r="L58" s="34" t="s">
        <v>21</v>
      </c>
      <c r="M58" s="14" t="s">
        <v>13</v>
      </c>
      <c r="N58" s="16">
        <f t="shared" si="13"/>
        <v>1.5</v>
      </c>
      <c r="O58" s="59" t="s">
        <v>72</v>
      </c>
      <c r="P58" s="14" t="s">
        <v>11</v>
      </c>
      <c r="Q58" s="22">
        <f t="shared" si="14"/>
        <v>2.5</v>
      </c>
      <c r="R58" s="34" t="s">
        <v>36</v>
      </c>
      <c r="S58" s="14" t="s">
        <v>11</v>
      </c>
      <c r="T58" s="16">
        <f t="shared" si="15"/>
        <v>3.5</v>
      </c>
      <c r="V58" s="7">
        <f t="shared" si="5"/>
        <v>35</v>
      </c>
    </row>
    <row r="59" spans="1:22" ht="12.75">
      <c r="A59" s="1" t="s">
        <v>188</v>
      </c>
      <c r="B59" s="2">
        <v>5</v>
      </c>
      <c r="C59" s="17" t="s">
        <v>140</v>
      </c>
      <c r="D59" s="17" t="s">
        <v>141</v>
      </c>
      <c r="E59" s="18">
        <v>103</v>
      </c>
      <c r="F59" s="41" t="s">
        <v>13</v>
      </c>
      <c r="G59" s="14" t="s">
        <v>19</v>
      </c>
      <c r="H59" s="15" t="str">
        <f t="shared" si="11"/>
        <v>0.5</v>
      </c>
      <c r="I59" s="59" t="s">
        <v>16</v>
      </c>
      <c r="J59" s="14" t="s">
        <v>13</v>
      </c>
      <c r="K59" s="22">
        <f t="shared" si="12"/>
        <v>0.5</v>
      </c>
      <c r="L59" s="34" t="s">
        <v>119</v>
      </c>
      <c r="M59" s="14" t="s">
        <v>11</v>
      </c>
      <c r="N59" s="16">
        <f t="shared" si="13"/>
        <v>1.5</v>
      </c>
      <c r="O59" s="36" t="s">
        <v>117</v>
      </c>
      <c r="P59" s="14" t="s">
        <v>11</v>
      </c>
      <c r="Q59" s="22">
        <f t="shared" si="14"/>
        <v>2.5</v>
      </c>
      <c r="R59" s="42" t="s">
        <v>73</v>
      </c>
      <c r="S59" s="14" t="s">
        <v>11</v>
      </c>
      <c r="T59" s="16">
        <f t="shared" si="15"/>
        <v>3.5</v>
      </c>
      <c r="V59" s="7">
        <f t="shared" si="5"/>
        <v>35</v>
      </c>
    </row>
    <row r="60" spans="1:22" ht="12.75">
      <c r="A60" s="1"/>
      <c r="B60" s="2">
        <v>6</v>
      </c>
      <c r="C60" s="17" t="s">
        <v>153</v>
      </c>
      <c r="D60" s="17"/>
      <c r="E60" s="18"/>
      <c r="F60" s="42" t="s">
        <v>17</v>
      </c>
      <c r="G60" s="14" t="s">
        <v>19</v>
      </c>
      <c r="H60" s="15" t="str">
        <f t="shared" si="11"/>
        <v>0.5</v>
      </c>
      <c r="I60" s="36" t="s">
        <v>12</v>
      </c>
      <c r="J60" s="14" t="s">
        <v>11</v>
      </c>
      <c r="K60" s="22">
        <f t="shared" si="12"/>
        <v>1.5</v>
      </c>
      <c r="L60" s="42" t="s">
        <v>11</v>
      </c>
      <c r="M60" s="14" t="s">
        <v>19</v>
      </c>
      <c r="N60" s="16">
        <f t="shared" si="13"/>
        <v>2</v>
      </c>
      <c r="O60" s="36" t="s">
        <v>74</v>
      </c>
      <c r="P60" s="14" t="s">
        <v>11</v>
      </c>
      <c r="Q60" s="22">
        <f t="shared" si="14"/>
        <v>3</v>
      </c>
      <c r="R60" s="42" t="s">
        <v>20</v>
      </c>
      <c r="S60" s="14" t="s">
        <v>19</v>
      </c>
      <c r="T60" s="16">
        <f t="shared" si="15"/>
        <v>3.5</v>
      </c>
      <c r="V60" s="7">
        <f t="shared" si="5"/>
        <v>35</v>
      </c>
    </row>
    <row r="61" spans="1:22" ht="12.75">
      <c r="A61" s="1"/>
      <c r="B61" s="2">
        <v>7</v>
      </c>
      <c r="C61" s="17" t="s">
        <v>154</v>
      </c>
      <c r="D61" s="31"/>
      <c r="E61" s="32"/>
      <c r="F61" s="34" t="s">
        <v>73</v>
      </c>
      <c r="G61" s="14" t="s">
        <v>11</v>
      </c>
      <c r="H61" s="15" t="str">
        <f t="shared" si="11"/>
        <v>1</v>
      </c>
      <c r="I61" s="59" t="s">
        <v>23</v>
      </c>
      <c r="J61" s="14" t="s">
        <v>19</v>
      </c>
      <c r="K61" s="22">
        <f t="shared" si="12"/>
        <v>1.5</v>
      </c>
      <c r="L61" s="34" t="s">
        <v>35</v>
      </c>
      <c r="M61" s="14" t="s">
        <v>11</v>
      </c>
      <c r="N61" s="16">
        <f t="shared" si="13"/>
        <v>2.5</v>
      </c>
      <c r="O61" s="59" t="s">
        <v>21</v>
      </c>
      <c r="P61" s="14" t="s">
        <v>19</v>
      </c>
      <c r="Q61" s="22">
        <f t="shared" si="14"/>
        <v>3</v>
      </c>
      <c r="R61" s="34" t="s">
        <v>14</v>
      </c>
      <c r="S61" s="14" t="s">
        <v>19</v>
      </c>
      <c r="T61" s="16">
        <f t="shared" si="15"/>
        <v>3.5</v>
      </c>
      <c r="V61" s="7">
        <f t="shared" si="5"/>
        <v>35</v>
      </c>
    </row>
    <row r="62" spans="1:22" ht="12.75">
      <c r="A62" s="1"/>
      <c r="B62" s="2">
        <v>8</v>
      </c>
      <c r="C62" s="31" t="s">
        <v>122</v>
      </c>
      <c r="D62" s="31" t="s">
        <v>34</v>
      </c>
      <c r="E62" s="32">
        <v>120</v>
      </c>
      <c r="F62" s="34" t="s">
        <v>30</v>
      </c>
      <c r="G62" s="14" t="s">
        <v>11</v>
      </c>
      <c r="H62" s="15" t="str">
        <f t="shared" si="11"/>
        <v>1</v>
      </c>
      <c r="I62" s="59" t="s">
        <v>75</v>
      </c>
      <c r="J62" s="14" t="s">
        <v>11</v>
      </c>
      <c r="K62" s="22">
        <f t="shared" si="12"/>
        <v>2</v>
      </c>
      <c r="L62" s="34" t="s">
        <v>36</v>
      </c>
      <c r="M62" s="14" t="s">
        <v>13</v>
      </c>
      <c r="N62" s="16">
        <f t="shared" si="13"/>
        <v>2</v>
      </c>
      <c r="O62" s="59" t="s">
        <v>32</v>
      </c>
      <c r="P62" s="14" t="s">
        <v>13</v>
      </c>
      <c r="Q62" s="22">
        <f t="shared" si="14"/>
        <v>2</v>
      </c>
      <c r="R62" s="34" t="s">
        <v>71</v>
      </c>
      <c r="S62" s="14" t="s">
        <v>11</v>
      </c>
      <c r="T62" s="16">
        <f t="shared" si="15"/>
        <v>3</v>
      </c>
      <c r="V62" s="7">
        <f t="shared" si="5"/>
        <v>30</v>
      </c>
    </row>
    <row r="63" spans="1:22" ht="12.75">
      <c r="A63" s="1"/>
      <c r="B63" s="2">
        <v>9</v>
      </c>
      <c r="C63" s="17" t="s">
        <v>123</v>
      </c>
      <c r="D63" s="17" t="s">
        <v>124</v>
      </c>
      <c r="E63" s="18">
        <v>120</v>
      </c>
      <c r="F63" s="42" t="s">
        <v>20</v>
      </c>
      <c r="G63" s="14" t="s">
        <v>11</v>
      </c>
      <c r="H63" s="15" t="str">
        <f t="shared" si="11"/>
        <v>1</v>
      </c>
      <c r="I63" s="36" t="s">
        <v>15</v>
      </c>
      <c r="J63" s="14" t="s">
        <v>19</v>
      </c>
      <c r="K63" s="22">
        <f t="shared" si="12"/>
        <v>1.5</v>
      </c>
      <c r="L63" s="42" t="s">
        <v>116</v>
      </c>
      <c r="M63" s="14" t="s">
        <v>19</v>
      </c>
      <c r="N63" s="16">
        <f t="shared" si="13"/>
        <v>2</v>
      </c>
      <c r="O63" s="36" t="s">
        <v>71</v>
      </c>
      <c r="P63" s="14" t="s">
        <v>11</v>
      </c>
      <c r="Q63" s="22">
        <f t="shared" si="14"/>
        <v>3</v>
      </c>
      <c r="R63" s="42" t="s">
        <v>11</v>
      </c>
      <c r="S63" s="14" t="s">
        <v>13</v>
      </c>
      <c r="T63" s="16">
        <f t="shared" si="15"/>
        <v>3</v>
      </c>
      <c r="V63" s="7">
        <f t="shared" si="5"/>
        <v>30</v>
      </c>
    </row>
    <row r="64" spans="1:22" ht="12.75">
      <c r="A64" s="1"/>
      <c r="B64" s="2">
        <v>10</v>
      </c>
      <c r="C64" s="31" t="s">
        <v>137</v>
      </c>
      <c r="D64" s="31" t="s">
        <v>34</v>
      </c>
      <c r="E64" s="32">
        <v>109</v>
      </c>
      <c r="F64" s="34" t="s">
        <v>23</v>
      </c>
      <c r="G64" s="14" t="s">
        <v>13</v>
      </c>
      <c r="H64" s="15" t="str">
        <f t="shared" si="11"/>
        <v>0</v>
      </c>
      <c r="I64" s="59" t="s">
        <v>78</v>
      </c>
      <c r="J64" s="14" t="s">
        <v>19</v>
      </c>
      <c r="K64" s="22">
        <f t="shared" si="12"/>
        <v>0.5</v>
      </c>
      <c r="L64" s="34" t="s">
        <v>80</v>
      </c>
      <c r="M64" s="14" t="s">
        <v>11</v>
      </c>
      <c r="N64" s="16">
        <f t="shared" si="13"/>
        <v>1.5</v>
      </c>
      <c r="O64" s="59" t="s">
        <v>77</v>
      </c>
      <c r="P64" s="14" t="s">
        <v>11</v>
      </c>
      <c r="Q64" s="22">
        <f t="shared" si="14"/>
        <v>2.5</v>
      </c>
      <c r="R64" s="34" t="s">
        <v>16</v>
      </c>
      <c r="S64" s="14" t="s">
        <v>19</v>
      </c>
      <c r="T64" s="16">
        <f t="shared" si="15"/>
        <v>3</v>
      </c>
      <c r="V64" s="7">
        <f t="shared" si="5"/>
        <v>30</v>
      </c>
    </row>
    <row r="65" spans="1:22" ht="12.75">
      <c r="A65" s="1"/>
      <c r="B65" s="2">
        <v>11</v>
      </c>
      <c r="C65" s="31" t="s">
        <v>142</v>
      </c>
      <c r="D65" s="31" t="s">
        <v>33</v>
      </c>
      <c r="E65" s="32">
        <v>101</v>
      </c>
      <c r="F65" s="42" t="s">
        <v>10</v>
      </c>
      <c r="G65" s="14" t="s">
        <v>13</v>
      </c>
      <c r="H65" s="15" t="str">
        <f t="shared" si="11"/>
        <v>0</v>
      </c>
      <c r="I65" s="60" t="s">
        <v>13</v>
      </c>
      <c r="J65" s="14" t="s">
        <v>11</v>
      </c>
      <c r="K65" s="22">
        <f t="shared" si="12"/>
        <v>1</v>
      </c>
      <c r="L65" s="34" t="s">
        <v>74</v>
      </c>
      <c r="M65" s="14" t="s">
        <v>19</v>
      </c>
      <c r="N65" s="16">
        <f t="shared" si="13"/>
        <v>1.5</v>
      </c>
      <c r="O65" s="59" t="s">
        <v>35</v>
      </c>
      <c r="P65" s="14" t="s">
        <v>19</v>
      </c>
      <c r="Q65" s="22">
        <f t="shared" si="14"/>
        <v>2</v>
      </c>
      <c r="R65" s="34" t="s">
        <v>116</v>
      </c>
      <c r="S65" s="14" t="s">
        <v>11</v>
      </c>
      <c r="T65" s="16">
        <f t="shared" si="15"/>
        <v>3</v>
      </c>
      <c r="V65" s="7">
        <f t="shared" si="5"/>
        <v>30</v>
      </c>
    </row>
    <row r="66" spans="1:22" ht="12.75">
      <c r="A66" s="1"/>
      <c r="B66" s="2">
        <v>12</v>
      </c>
      <c r="C66" s="17" t="s">
        <v>147</v>
      </c>
      <c r="D66" s="17" t="s">
        <v>148</v>
      </c>
      <c r="E66" s="18">
        <v>96</v>
      </c>
      <c r="F66" s="42" t="s">
        <v>11</v>
      </c>
      <c r="G66" s="14" t="s">
        <v>13</v>
      </c>
      <c r="H66" s="15" t="str">
        <f t="shared" si="11"/>
        <v>0</v>
      </c>
      <c r="I66" s="36" t="s">
        <v>119</v>
      </c>
      <c r="J66" s="14" t="s">
        <v>11</v>
      </c>
      <c r="K66" s="22">
        <f t="shared" si="12"/>
        <v>1</v>
      </c>
      <c r="L66" s="42" t="s">
        <v>77</v>
      </c>
      <c r="M66" s="14" t="s">
        <v>11</v>
      </c>
      <c r="N66" s="16">
        <f t="shared" si="13"/>
        <v>2</v>
      </c>
      <c r="O66" s="36" t="s">
        <v>10</v>
      </c>
      <c r="P66" s="14" t="s">
        <v>11</v>
      </c>
      <c r="Q66" s="22">
        <f t="shared" si="14"/>
        <v>3</v>
      </c>
      <c r="R66" s="42" t="s">
        <v>21</v>
      </c>
      <c r="S66" s="14" t="s">
        <v>13</v>
      </c>
      <c r="T66" s="16">
        <f t="shared" si="15"/>
        <v>3</v>
      </c>
      <c r="V66" s="7">
        <f t="shared" si="5"/>
        <v>30</v>
      </c>
    </row>
    <row r="67" spans="1:22" ht="12.75">
      <c r="A67" s="1"/>
      <c r="B67" s="2">
        <v>13</v>
      </c>
      <c r="C67" s="17" t="s">
        <v>127</v>
      </c>
      <c r="D67" s="17" t="s">
        <v>128</v>
      </c>
      <c r="E67" s="18">
        <v>116</v>
      </c>
      <c r="F67" s="42" t="s">
        <v>71</v>
      </c>
      <c r="G67" s="14" t="s">
        <v>19</v>
      </c>
      <c r="H67" s="15" t="str">
        <f t="shared" si="11"/>
        <v>0.5</v>
      </c>
      <c r="I67" s="36" t="s">
        <v>72</v>
      </c>
      <c r="J67" s="14" t="s">
        <v>11</v>
      </c>
      <c r="K67" s="22">
        <f t="shared" si="12"/>
        <v>1.5</v>
      </c>
      <c r="L67" s="42" t="s">
        <v>10</v>
      </c>
      <c r="M67" s="14" t="s">
        <v>11</v>
      </c>
      <c r="N67" s="16">
        <f t="shared" si="13"/>
        <v>2.5</v>
      </c>
      <c r="O67" s="36" t="s">
        <v>11</v>
      </c>
      <c r="P67" s="14" t="s">
        <v>13</v>
      </c>
      <c r="Q67" s="22">
        <f t="shared" si="14"/>
        <v>2.5</v>
      </c>
      <c r="R67" s="42" t="s">
        <v>17</v>
      </c>
      <c r="S67" s="14" t="s">
        <v>13</v>
      </c>
      <c r="T67" s="16">
        <f t="shared" si="15"/>
        <v>2.5</v>
      </c>
      <c r="V67" s="7">
        <f t="shared" si="5"/>
        <v>25</v>
      </c>
    </row>
    <row r="68" spans="1:22" ht="12.75">
      <c r="A68" s="1"/>
      <c r="B68" s="2">
        <v>14</v>
      </c>
      <c r="C68" s="17" t="s">
        <v>129</v>
      </c>
      <c r="D68" s="17"/>
      <c r="E68" s="18">
        <v>116</v>
      </c>
      <c r="F68" s="42" t="s">
        <v>116</v>
      </c>
      <c r="G68" s="14" t="s">
        <v>19</v>
      </c>
      <c r="H68" s="15" t="str">
        <f t="shared" si="11"/>
        <v>0.5</v>
      </c>
      <c r="I68" s="36" t="s">
        <v>118</v>
      </c>
      <c r="J68" s="14" t="s">
        <v>11</v>
      </c>
      <c r="K68" s="22">
        <f t="shared" si="12"/>
        <v>1.5</v>
      </c>
      <c r="L68" s="42" t="s">
        <v>15</v>
      </c>
      <c r="M68" s="14" t="s">
        <v>13</v>
      </c>
      <c r="N68" s="16">
        <f t="shared" si="13"/>
        <v>1.5</v>
      </c>
      <c r="O68" s="36" t="s">
        <v>30</v>
      </c>
      <c r="P68" s="14" t="s">
        <v>19</v>
      </c>
      <c r="Q68" s="22">
        <f t="shared" si="14"/>
        <v>2</v>
      </c>
      <c r="R68" s="42" t="s">
        <v>72</v>
      </c>
      <c r="S68" s="14" t="s">
        <v>19</v>
      </c>
      <c r="T68" s="16">
        <f t="shared" si="15"/>
        <v>2.5</v>
      </c>
      <c r="V68" s="7">
        <f t="shared" si="5"/>
        <v>25</v>
      </c>
    </row>
    <row r="69" spans="1:22" ht="12.75">
      <c r="A69" s="1"/>
      <c r="B69" s="2">
        <v>15</v>
      </c>
      <c r="C69" s="31" t="s">
        <v>145</v>
      </c>
      <c r="D69" s="31" t="s">
        <v>29</v>
      </c>
      <c r="E69" s="32">
        <v>100</v>
      </c>
      <c r="F69" s="41" t="s">
        <v>13</v>
      </c>
      <c r="G69" s="14" t="s">
        <v>19</v>
      </c>
      <c r="H69" s="15" t="str">
        <f t="shared" si="11"/>
        <v>0.5</v>
      </c>
      <c r="I69" s="59" t="s">
        <v>36</v>
      </c>
      <c r="J69" s="14" t="s">
        <v>13</v>
      </c>
      <c r="K69" s="22">
        <f t="shared" si="12"/>
        <v>0.5</v>
      </c>
      <c r="L69" s="34" t="s">
        <v>78</v>
      </c>
      <c r="M69" s="14" t="s">
        <v>11</v>
      </c>
      <c r="N69" s="16">
        <f t="shared" si="13"/>
        <v>1.5</v>
      </c>
      <c r="O69" s="36" t="s">
        <v>17</v>
      </c>
      <c r="P69" s="14" t="s">
        <v>13</v>
      </c>
      <c r="Q69" s="22">
        <f t="shared" si="14"/>
        <v>1.5</v>
      </c>
      <c r="R69" s="42" t="s">
        <v>117</v>
      </c>
      <c r="S69" s="14" t="s">
        <v>11</v>
      </c>
      <c r="T69" s="16">
        <f t="shared" si="15"/>
        <v>2.5</v>
      </c>
      <c r="V69" s="7">
        <f t="shared" si="5"/>
        <v>25</v>
      </c>
    </row>
    <row r="70" spans="1:22" ht="12.75">
      <c r="A70" s="1"/>
      <c r="B70" s="2">
        <v>16</v>
      </c>
      <c r="C70" s="17" t="s">
        <v>146</v>
      </c>
      <c r="D70" s="17" t="s">
        <v>39</v>
      </c>
      <c r="E70" s="18">
        <v>99</v>
      </c>
      <c r="F70" s="41" t="s">
        <v>13</v>
      </c>
      <c r="G70" s="14" t="s">
        <v>19</v>
      </c>
      <c r="H70" s="15" t="str">
        <f t="shared" si="11"/>
        <v>0.5</v>
      </c>
      <c r="I70" s="36" t="s">
        <v>117</v>
      </c>
      <c r="J70" s="14" t="s">
        <v>11</v>
      </c>
      <c r="K70" s="22">
        <f t="shared" si="12"/>
        <v>1.5</v>
      </c>
      <c r="L70" s="42" t="s">
        <v>30</v>
      </c>
      <c r="M70" s="14" t="s">
        <v>19</v>
      </c>
      <c r="N70" s="16">
        <f t="shared" si="13"/>
        <v>2</v>
      </c>
      <c r="O70" s="59" t="s">
        <v>16</v>
      </c>
      <c r="P70" s="14" t="s">
        <v>13</v>
      </c>
      <c r="Q70" s="22">
        <f t="shared" si="14"/>
        <v>2</v>
      </c>
      <c r="R70" s="34" t="s">
        <v>35</v>
      </c>
      <c r="S70" s="14" t="s">
        <v>19</v>
      </c>
      <c r="T70" s="16">
        <f t="shared" si="15"/>
        <v>2.5</v>
      </c>
      <c r="V70" s="7">
        <f aca="true" t="shared" si="16" ref="V70:V102">T70*10</f>
        <v>25</v>
      </c>
    </row>
    <row r="71" spans="1:22" ht="12.75">
      <c r="A71" s="1"/>
      <c r="B71" s="2">
        <v>17</v>
      </c>
      <c r="C71" s="31" t="s">
        <v>131</v>
      </c>
      <c r="D71" s="31" t="s">
        <v>34</v>
      </c>
      <c r="E71" s="32">
        <v>114</v>
      </c>
      <c r="F71" s="42" t="s">
        <v>15</v>
      </c>
      <c r="G71" s="14" t="s">
        <v>13</v>
      </c>
      <c r="H71" s="15" t="str">
        <f t="shared" si="11"/>
        <v>0</v>
      </c>
      <c r="I71" s="36" t="s">
        <v>77</v>
      </c>
      <c r="J71" s="14" t="s">
        <v>13</v>
      </c>
      <c r="K71" s="22">
        <f t="shared" si="12"/>
        <v>0</v>
      </c>
      <c r="L71" s="41" t="s">
        <v>13</v>
      </c>
      <c r="M71" s="14" t="s">
        <v>11</v>
      </c>
      <c r="N71" s="16">
        <f t="shared" si="13"/>
        <v>1</v>
      </c>
      <c r="O71" s="59" t="s">
        <v>75</v>
      </c>
      <c r="P71" s="14" t="s">
        <v>11</v>
      </c>
      <c r="Q71" s="22">
        <f t="shared" si="14"/>
        <v>2</v>
      </c>
      <c r="R71" s="34" t="s">
        <v>12</v>
      </c>
      <c r="S71" s="14" t="s">
        <v>13</v>
      </c>
      <c r="T71" s="16">
        <f t="shared" si="15"/>
        <v>2</v>
      </c>
      <c r="V71" s="7">
        <f t="shared" si="16"/>
        <v>20</v>
      </c>
    </row>
    <row r="72" spans="1:22" ht="12.75">
      <c r="A72" s="1"/>
      <c r="B72" s="2">
        <v>18</v>
      </c>
      <c r="C72" s="17" t="s">
        <v>134</v>
      </c>
      <c r="D72" s="17" t="s">
        <v>135</v>
      </c>
      <c r="E72" s="18">
        <v>112</v>
      </c>
      <c r="F72" s="42" t="s">
        <v>118</v>
      </c>
      <c r="G72" s="14" t="s">
        <v>13</v>
      </c>
      <c r="H72" s="15" t="str">
        <f t="shared" si="11"/>
        <v>0</v>
      </c>
      <c r="I72" s="36" t="s">
        <v>20</v>
      </c>
      <c r="J72" s="14" t="s">
        <v>19</v>
      </c>
      <c r="K72" s="22">
        <f t="shared" si="12"/>
        <v>0.5</v>
      </c>
      <c r="L72" s="42" t="s">
        <v>72</v>
      </c>
      <c r="M72" s="14" t="s">
        <v>13</v>
      </c>
      <c r="N72" s="16">
        <f t="shared" si="13"/>
        <v>0.5</v>
      </c>
      <c r="O72" s="36" t="s">
        <v>120</v>
      </c>
      <c r="P72" s="14" t="s">
        <v>11</v>
      </c>
      <c r="Q72" s="22">
        <f t="shared" si="14"/>
        <v>1.5</v>
      </c>
      <c r="R72" s="42" t="s">
        <v>80</v>
      </c>
      <c r="S72" s="14" t="s">
        <v>19</v>
      </c>
      <c r="T72" s="16">
        <f t="shared" si="15"/>
        <v>2</v>
      </c>
      <c r="V72" s="7">
        <f t="shared" si="16"/>
        <v>20</v>
      </c>
    </row>
    <row r="73" spans="1:22" ht="12.75">
      <c r="A73" s="1"/>
      <c r="B73" s="2">
        <v>19</v>
      </c>
      <c r="C73" s="31" t="s">
        <v>136</v>
      </c>
      <c r="D73" s="31" t="s">
        <v>41</v>
      </c>
      <c r="E73" s="32">
        <v>110</v>
      </c>
      <c r="F73" s="34" t="s">
        <v>75</v>
      </c>
      <c r="G73" s="14" t="s">
        <v>13</v>
      </c>
      <c r="H73" s="15" t="str">
        <f t="shared" si="11"/>
        <v>0</v>
      </c>
      <c r="I73" s="59" t="s">
        <v>73</v>
      </c>
      <c r="J73" s="14" t="s">
        <v>11</v>
      </c>
      <c r="K73" s="22">
        <f t="shared" si="12"/>
        <v>1</v>
      </c>
      <c r="L73" s="34" t="s">
        <v>32</v>
      </c>
      <c r="M73" s="14" t="s">
        <v>13</v>
      </c>
      <c r="N73" s="16">
        <f t="shared" si="13"/>
        <v>1</v>
      </c>
      <c r="O73" s="36" t="s">
        <v>20</v>
      </c>
      <c r="P73" s="14" t="s">
        <v>13</v>
      </c>
      <c r="Q73" s="22">
        <f t="shared" si="14"/>
        <v>1</v>
      </c>
      <c r="R73" s="42" t="s">
        <v>119</v>
      </c>
      <c r="S73" s="14" t="s">
        <v>11</v>
      </c>
      <c r="T73" s="16">
        <f t="shared" si="15"/>
        <v>2</v>
      </c>
      <c r="V73" s="7">
        <f t="shared" si="16"/>
        <v>20</v>
      </c>
    </row>
    <row r="74" spans="1:22" ht="12.75">
      <c r="A74" s="1"/>
      <c r="B74" s="2">
        <v>20</v>
      </c>
      <c r="C74" s="31" t="s">
        <v>139</v>
      </c>
      <c r="D74" s="31" t="s">
        <v>138</v>
      </c>
      <c r="E74" s="32">
        <v>106</v>
      </c>
      <c r="F74" s="42" t="s">
        <v>77</v>
      </c>
      <c r="G74" s="14" t="s">
        <v>11</v>
      </c>
      <c r="H74" s="15" t="str">
        <f t="shared" si="11"/>
        <v>1</v>
      </c>
      <c r="I74" s="36" t="s">
        <v>10</v>
      </c>
      <c r="J74" s="14" t="s">
        <v>13</v>
      </c>
      <c r="K74" s="22">
        <f t="shared" si="12"/>
        <v>1</v>
      </c>
      <c r="L74" s="42" t="s">
        <v>71</v>
      </c>
      <c r="M74" s="14" t="s">
        <v>13</v>
      </c>
      <c r="N74" s="16">
        <f t="shared" si="13"/>
        <v>1</v>
      </c>
      <c r="O74" s="36" t="s">
        <v>73</v>
      </c>
      <c r="P74" s="14" t="s">
        <v>13</v>
      </c>
      <c r="Q74" s="22">
        <f t="shared" si="14"/>
        <v>1</v>
      </c>
      <c r="R74" s="42" t="s">
        <v>120</v>
      </c>
      <c r="S74" s="14" t="s">
        <v>11</v>
      </c>
      <c r="T74" s="16">
        <f t="shared" si="15"/>
        <v>2</v>
      </c>
      <c r="V74" s="7">
        <f t="shared" si="16"/>
        <v>20</v>
      </c>
    </row>
    <row r="75" spans="1:22" ht="12.75">
      <c r="A75" s="1"/>
      <c r="B75" s="2">
        <v>21</v>
      </c>
      <c r="C75" s="31" t="s">
        <v>149</v>
      </c>
      <c r="D75" s="31" t="s">
        <v>18</v>
      </c>
      <c r="E75" s="32">
        <v>95</v>
      </c>
      <c r="F75" s="34" t="s">
        <v>36</v>
      </c>
      <c r="G75" s="14" t="s">
        <v>19</v>
      </c>
      <c r="H75" s="15" t="str">
        <f t="shared" si="11"/>
        <v>0.5</v>
      </c>
      <c r="I75" s="59" t="s">
        <v>14</v>
      </c>
      <c r="J75" s="14" t="s">
        <v>19</v>
      </c>
      <c r="K75" s="22">
        <f t="shared" si="12"/>
        <v>1</v>
      </c>
      <c r="L75" s="34" t="s">
        <v>75</v>
      </c>
      <c r="M75" s="14" t="s">
        <v>11</v>
      </c>
      <c r="N75" s="16">
        <f t="shared" si="13"/>
        <v>2</v>
      </c>
      <c r="O75" s="59" t="s">
        <v>23</v>
      </c>
      <c r="P75" s="14" t="s">
        <v>13</v>
      </c>
      <c r="Q75" s="22">
        <f t="shared" si="14"/>
        <v>2</v>
      </c>
      <c r="R75" s="42" t="s">
        <v>10</v>
      </c>
      <c r="S75" s="14" t="s">
        <v>13</v>
      </c>
      <c r="T75" s="16">
        <f t="shared" si="15"/>
        <v>2</v>
      </c>
      <c r="V75" s="7">
        <f t="shared" si="16"/>
        <v>20</v>
      </c>
    </row>
    <row r="76" spans="1:22" ht="12.75">
      <c r="A76" s="1"/>
      <c r="B76" s="2">
        <v>22</v>
      </c>
      <c r="C76" s="17" t="s">
        <v>150</v>
      </c>
      <c r="D76" s="17" t="s">
        <v>151</v>
      </c>
      <c r="E76" s="18">
        <v>94</v>
      </c>
      <c r="F76" s="42" t="s">
        <v>117</v>
      </c>
      <c r="G76" s="14" t="s">
        <v>19</v>
      </c>
      <c r="H76" s="15" t="str">
        <f t="shared" si="11"/>
        <v>0.5</v>
      </c>
      <c r="I76" s="36" t="s">
        <v>17</v>
      </c>
      <c r="J76" s="14" t="s">
        <v>13</v>
      </c>
      <c r="K76" s="22">
        <f t="shared" si="12"/>
        <v>0.5</v>
      </c>
      <c r="L76" s="42" t="s">
        <v>20</v>
      </c>
      <c r="M76" s="14" t="s">
        <v>13</v>
      </c>
      <c r="N76" s="16">
        <f t="shared" si="13"/>
        <v>0.5</v>
      </c>
      <c r="O76" s="60" t="s">
        <v>13</v>
      </c>
      <c r="P76" s="14" t="s">
        <v>11</v>
      </c>
      <c r="Q76" s="22">
        <f t="shared" si="14"/>
        <v>1.5</v>
      </c>
      <c r="R76" s="34" t="s">
        <v>78</v>
      </c>
      <c r="S76" s="14" t="s">
        <v>19</v>
      </c>
      <c r="T76" s="16">
        <f t="shared" si="15"/>
        <v>2</v>
      </c>
      <c r="V76" s="7">
        <f t="shared" si="16"/>
        <v>20</v>
      </c>
    </row>
    <row r="77" spans="1:22" ht="12.75">
      <c r="A77" s="1"/>
      <c r="B77" s="2">
        <v>23</v>
      </c>
      <c r="C77" s="31" t="s">
        <v>152</v>
      </c>
      <c r="D77" s="31" t="s">
        <v>31</v>
      </c>
      <c r="E77" s="32">
        <v>91</v>
      </c>
      <c r="F77" s="34" t="s">
        <v>35</v>
      </c>
      <c r="G77" s="14" t="s">
        <v>19</v>
      </c>
      <c r="H77" s="15" t="str">
        <f t="shared" si="11"/>
        <v>0.5</v>
      </c>
      <c r="I77" s="59" t="s">
        <v>120</v>
      </c>
      <c r="J77" s="14" t="s">
        <v>11</v>
      </c>
      <c r="K77" s="22">
        <f t="shared" si="12"/>
        <v>1.5</v>
      </c>
      <c r="L77" s="34" t="s">
        <v>23</v>
      </c>
      <c r="M77" s="14" t="s">
        <v>19</v>
      </c>
      <c r="N77" s="16">
        <f t="shared" si="13"/>
        <v>2</v>
      </c>
      <c r="O77" s="59" t="s">
        <v>14</v>
      </c>
      <c r="P77" s="14" t="s">
        <v>13</v>
      </c>
      <c r="Q77" s="22">
        <f t="shared" si="14"/>
        <v>2</v>
      </c>
      <c r="R77" s="42" t="s">
        <v>30</v>
      </c>
      <c r="S77" s="14" t="s">
        <v>13</v>
      </c>
      <c r="T77" s="16">
        <f t="shared" si="15"/>
        <v>2</v>
      </c>
      <c r="V77" s="7">
        <f t="shared" si="16"/>
        <v>20</v>
      </c>
    </row>
    <row r="78" spans="1:22" ht="12.75">
      <c r="A78" s="1"/>
      <c r="B78" s="2">
        <v>24</v>
      </c>
      <c r="C78" s="31" t="s">
        <v>28</v>
      </c>
      <c r="D78" s="31" t="s">
        <v>29</v>
      </c>
      <c r="E78" s="32">
        <v>116</v>
      </c>
      <c r="F78" s="34" t="s">
        <v>80</v>
      </c>
      <c r="G78" s="14" t="s">
        <v>19</v>
      </c>
      <c r="H78" s="15" t="str">
        <f t="shared" si="11"/>
        <v>0.5</v>
      </c>
      <c r="I78" s="59" t="s">
        <v>74</v>
      </c>
      <c r="J78" s="14" t="s">
        <v>13</v>
      </c>
      <c r="K78" s="22">
        <f t="shared" si="12"/>
        <v>0.5</v>
      </c>
      <c r="L78" s="34" t="s">
        <v>120</v>
      </c>
      <c r="M78" s="14" t="s">
        <v>11</v>
      </c>
      <c r="N78" s="16">
        <f t="shared" si="13"/>
        <v>1.5</v>
      </c>
      <c r="O78" s="59" t="s">
        <v>12</v>
      </c>
      <c r="P78" s="14" t="s">
        <v>13</v>
      </c>
      <c r="Q78" s="22">
        <f t="shared" si="14"/>
        <v>1.5</v>
      </c>
      <c r="R78" s="34" t="s">
        <v>72</v>
      </c>
      <c r="S78" s="14" t="s">
        <v>13</v>
      </c>
      <c r="T78" s="16">
        <f t="shared" si="15"/>
        <v>1.5</v>
      </c>
      <c r="V78" s="7">
        <f t="shared" si="16"/>
        <v>15</v>
      </c>
    </row>
    <row r="79" spans="1:22" ht="12.75">
      <c r="A79" s="1"/>
      <c r="B79" s="2">
        <v>25</v>
      </c>
      <c r="C79" s="17" t="s">
        <v>156</v>
      </c>
      <c r="F79" s="34" t="s">
        <v>78</v>
      </c>
      <c r="G79" s="14" t="s">
        <v>11</v>
      </c>
      <c r="H79" s="15" t="str">
        <f t="shared" si="11"/>
        <v>1</v>
      </c>
      <c r="I79" s="59" t="s">
        <v>35</v>
      </c>
      <c r="J79" s="14" t="s">
        <v>13</v>
      </c>
      <c r="K79" s="22">
        <f t="shared" si="12"/>
        <v>1</v>
      </c>
      <c r="L79" s="34" t="s">
        <v>14</v>
      </c>
      <c r="M79" s="14" t="s">
        <v>13</v>
      </c>
      <c r="N79" s="16">
        <f t="shared" si="13"/>
        <v>1</v>
      </c>
      <c r="O79" s="39" t="s">
        <v>13</v>
      </c>
      <c r="P79" s="19" t="s">
        <v>13</v>
      </c>
      <c r="Q79" s="23">
        <f t="shared" si="14"/>
        <v>1</v>
      </c>
      <c r="R79" s="38" t="s">
        <v>13</v>
      </c>
      <c r="S79" s="19" t="s">
        <v>13</v>
      </c>
      <c r="T79" s="20">
        <f t="shared" si="15"/>
        <v>1</v>
      </c>
      <c r="V79" s="7">
        <f t="shared" si="16"/>
        <v>10</v>
      </c>
    </row>
    <row r="80" spans="1:22" ht="12.75">
      <c r="A80" s="1"/>
      <c r="B80" s="2">
        <v>26</v>
      </c>
      <c r="C80" s="17" t="s">
        <v>132</v>
      </c>
      <c r="D80" s="17" t="s">
        <v>133</v>
      </c>
      <c r="E80" s="18">
        <v>113</v>
      </c>
      <c r="F80" s="34" t="s">
        <v>21</v>
      </c>
      <c r="G80" s="14" t="s">
        <v>13</v>
      </c>
      <c r="H80" s="15" t="str">
        <f t="shared" si="11"/>
        <v>0</v>
      </c>
      <c r="I80" s="59" t="s">
        <v>32</v>
      </c>
      <c r="J80" s="14" t="s">
        <v>13</v>
      </c>
      <c r="K80" s="22">
        <f t="shared" si="12"/>
        <v>0</v>
      </c>
      <c r="L80" s="42" t="s">
        <v>12</v>
      </c>
      <c r="M80" s="14" t="s">
        <v>13</v>
      </c>
      <c r="N80" s="16">
        <f t="shared" si="13"/>
        <v>0</v>
      </c>
      <c r="O80" s="60" t="s">
        <v>13</v>
      </c>
      <c r="P80" s="14" t="s">
        <v>19</v>
      </c>
      <c r="Q80" s="22">
        <f t="shared" si="14"/>
        <v>0.5</v>
      </c>
      <c r="R80" s="34" t="s">
        <v>77</v>
      </c>
      <c r="S80" s="14" t="s">
        <v>13</v>
      </c>
      <c r="T80" s="16">
        <f t="shared" si="15"/>
        <v>0.5</v>
      </c>
      <c r="V80" s="7">
        <f t="shared" si="16"/>
        <v>5</v>
      </c>
    </row>
    <row r="81" spans="1:22" ht="12.75">
      <c r="A81" s="1"/>
      <c r="B81" s="2">
        <v>27</v>
      </c>
      <c r="C81" s="17" t="s">
        <v>143</v>
      </c>
      <c r="D81" s="17" t="s">
        <v>144</v>
      </c>
      <c r="E81" s="18">
        <v>100</v>
      </c>
      <c r="F81" s="44" t="s">
        <v>13</v>
      </c>
      <c r="G81" s="26" t="s">
        <v>19</v>
      </c>
      <c r="H81" s="46" t="str">
        <f t="shared" si="11"/>
        <v>0.5</v>
      </c>
      <c r="I81" s="40" t="s">
        <v>116</v>
      </c>
      <c r="J81" s="26" t="s">
        <v>13</v>
      </c>
      <c r="K81" s="28">
        <f t="shared" si="12"/>
        <v>0.5</v>
      </c>
      <c r="L81" s="43" t="s">
        <v>117</v>
      </c>
      <c r="M81" s="26" t="s">
        <v>13</v>
      </c>
      <c r="N81" s="27">
        <f t="shared" si="13"/>
        <v>0.5</v>
      </c>
      <c r="O81" s="62" t="s">
        <v>78</v>
      </c>
      <c r="P81" s="26" t="s">
        <v>13</v>
      </c>
      <c r="Q81" s="28">
        <f t="shared" si="14"/>
        <v>0.5</v>
      </c>
      <c r="R81" s="35" t="s">
        <v>75</v>
      </c>
      <c r="S81" s="26" t="s">
        <v>13</v>
      </c>
      <c r="T81" s="27">
        <f t="shared" si="15"/>
        <v>0.5</v>
      </c>
      <c r="V81" s="7">
        <f t="shared" si="16"/>
        <v>5</v>
      </c>
    </row>
    <row r="83" spans="3:20" ht="12.75">
      <c r="C83" s="3" t="s">
        <v>157</v>
      </c>
      <c r="F83" s="283" t="s">
        <v>79</v>
      </c>
      <c r="G83" s="284"/>
      <c r="H83" s="284"/>
      <c r="J83" s="285" t="s">
        <v>76</v>
      </c>
      <c r="K83" s="286"/>
      <c r="N83" s="22"/>
      <c r="O83" s="287" t="s">
        <v>26</v>
      </c>
      <c r="P83" s="288"/>
      <c r="Q83" s="288"/>
      <c r="R83" s="288"/>
      <c r="S83" s="288"/>
      <c r="T83" s="289"/>
    </row>
    <row r="85" spans="6:22" ht="12.75">
      <c r="F85" s="290" t="s">
        <v>1</v>
      </c>
      <c r="G85" s="291"/>
      <c r="H85" s="292"/>
      <c r="I85" s="291" t="s">
        <v>2</v>
      </c>
      <c r="J85" s="291"/>
      <c r="K85" s="291"/>
      <c r="L85" s="290" t="s">
        <v>3</v>
      </c>
      <c r="M85" s="291"/>
      <c r="N85" s="292"/>
      <c r="O85" s="291" t="s">
        <v>4</v>
      </c>
      <c r="P85" s="291"/>
      <c r="Q85" s="291"/>
      <c r="R85" s="290" t="s">
        <v>5</v>
      </c>
      <c r="S85" s="291"/>
      <c r="T85" s="292"/>
      <c r="V85" s="7" t="s">
        <v>81</v>
      </c>
    </row>
    <row r="86" spans="3:20" ht="12.75">
      <c r="C86" s="8"/>
      <c r="D86" s="8"/>
      <c r="E86" s="9"/>
      <c r="F86" s="33" t="s">
        <v>6</v>
      </c>
      <c r="G86" s="10" t="s">
        <v>7</v>
      </c>
      <c r="H86" s="11" t="s">
        <v>8</v>
      </c>
      <c r="I86" s="57" t="s">
        <v>6</v>
      </c>
      <c r="J86" s="10" t="s">
        <v>7</v>
      </c>
      <c r="K86" s="58" t="s">
        <v>8</v>
      </c>
      <c r="L86" s="33" t="s">
        <v>6</v>
      </c>
      <c r="M86" s="10" t="s">
        <v>7</v>
      </c>
      <c r="N86" s="11" t="s">
        <v>8</v>
      </c>
      <c r="O86" s="57" t="s">
        <v>6</v>
      </c>
      <c r="P86" s="10" t="s">
        <v>7</v>
      </c>
      <c r="Q86" s="58" t="s">
        <v>8</v>
      </c>
      <c r="R86" s="33" t="s">
        <v>6</v>
      </c>
      <c r="S86" s="10" t="s">
        <v>7</v>
      </c>
      <c r="T86" s="11" t="s">
        <v>8</v>
      </c>
    </row>
    <row r="87" spans="1:22" ht="12.75">
      <c r="A87" s="1" t="s">
        <v>9</v>
      </c>
      <c r="B87" s="2">
        <v>1</v>
      </c>
      <c r="C87" s="31" t="s">
        <v>174</v>
      </c>
      <c r="D87" s="31" t="s">
        <v>34</v>
      </c>
      <c r="E87" s="32">
        <v>71</v>
      </c>
      <c r="F87" s="34" t="s">
        <v>72</v>
      </c>
      <c r="G87" s="14" t="s">
        <v>11</v>
      </c>
      <c r="H87" s="15" t="str">
        <f aca="true" t="shared" si="17" ref="H87:H102">G87</f>
        <v>1</v>
      </c>
      <c r="I87" s="36" t="s">
        <v>20</v>
      </c>
      <c r="J87" s="14" t="s">
        <v>11</v>
      </c>
      <c r="K87" s="22">
        <f aca="true" t="shared" si="18" ref="K87:K102">(H87+J87)</f>
        <v>2</v>
      </c>
      <c r="L87" s="42" t="s">
        <v>15</v>
      </c>
      <c r="M87" s="14" t="s">
        <v>11</v>
      </c>
      <c r="N87" s="16">
        <f aca="true" t="shared" si="19" ref="N87:N102">(K87+M87)</f>
        <v>3</v>
      </c>
      <c r="O87" s="36" t="s">
        <v>17</v>
      </c>
      <c r="P87" s="14" t="s">
        <v>19</v>
      </c>
      <c r="Q87" s="22">
        <f aca="true" t="shared" si="20" ref="Q87:Q102">(N87+P87)</f>
        <v>3.5</v>
      </c>
      <c r="R87" s="42" t="s">
        <v>16</v>
      </c>
      <c r="S87" s="14" t="s">
        <v>11</v>
      </c>
      <c r="T87" s="16">
        <f aca="true" t="shared" si="21" ref="T87:T102">(Q87+S87)</f>
        <v>4.5</v>
      </c>
      <c r="V87" s="7">
        <f t="shared" si="16"/>
        <v>45</v>
      </c>
    </row>
    <row r="88" spans="1:22" ht="12.75">
      <c r="A88" s="1" t="s">
        <v>187</v>
      </c>
      <c r="B88" s="2">
        <v>2</v>
      </c>
      <c r="C88" s="31" t="s">
        <v>164</v>
      </c>
      <c r="D88" s="31" t="s">
        <v>22</v>
      </c>
      <c r="E88" s="32">
        <v>84</v>
      </c>
      <c r="F88" s="34" t="s">
        <v>30</v>
      </c>
      <c r="G88" s="14" t="s">
        <v>11</v>
      </c>
      <c r="H88" s="15" t="str">
        <f t="shared" si="17"/>
        <v>1</v>
      </c>
      <c r="I88" s="59" t="s">
        <v>14</v>
      </c>
      <c r="J88" s="14" t="s">
        <v>13</v>
      </c>
      <c r="K88" s="22">
        <f t="shared" si="18"/>
        <v>1</v>
      </c>
      <c r="L88" s="34" t="s">
        <v>12</v>
      </c>
      <c r="M88" s="14" t="s">
        <v>11</v>
      </c>
      <c r="N88" s="16">
        <f t="shared" si="19"/>
        <v>2</v>
      </c>
      <c r="O88" s="59" t="s">
        <v>15</v>
      </c>
      <c r="P88" s="14" t="s">
        <v>11</v>
      </c>
      <c r="Q88" s="22">
        <f t="shared" si="20"/>
        <v>3</v>
      </c>
      <c r="R88" s="42" t="s">
        <v>17</v>
      </c>
      <c r="S88" s="14" t="s">
        <v>11</v>
      </c>
      <c r="T88" s="16">
        <f t="shared" si="21"/>
        <v>4</v>
      </c>
      <c r="V88" s="7">
        <f t="shared" si="16"/>
        <v>40</v>
      </c>
    </row>
    <row r="89" spans="1:22" ht="12.75">
      <c r="A89" s="1" t="s">
        <v>187</v>
      </c>
      <c r="B89" s="2">
        <v>3</v>
      </c>
      <c r="C89" s="17" t="s">
        <v>172</v>
      </c>
      <c r="D89" s="17"/>
      <c r="E89" s="18" t="s">
        <v>173</v>
      </c>
      <c r="F89" s="41" t="s">
        <v>13</v>
      </c>
      <c r="G89" s="14" t="s">
        <v>11</v>
      </c>
      <c r="H89" s="15" t="str">
        <f t="shared" si="17"/>
        <v>1</v>
      </c>
      <c r="I89" s="36" t="s">
        <v>21</v>
      </c>
      <c r="J89" s="14" t="s">
        <v>11</v>
      </c>
      <c r="K89" s="22">
        <f t="shared" si="18"/>
        <v>2</v>
      </c>
      <c r="L89" s="42" t="s">
        <v>17</v>
      </c>
      <c r="M89" s="14" t="s">
        <v>13</v>
      </c>
      <c r="N89" s="16">
        <f t="shared" si="19"/>
        <v>2</v>
      </c>
      <c r="O89" s="36" t="s">
        <v>36</v>
      </c>
      <c r="P89" s="14" t="s">
        <v>11</v>
      </c>
      <c r="Q89" s="22">
        <f t="shared" si="20"/>
        <v>3</v>
      </c>
      <c r="R89" s="42" t="s">
        <v>23</v>
      </c>
      <c r="S89" s="14" t="s">
        <v>11</v>
      </c>
      <c r="T89" s="16">
        <f t="shared" si="21"/>
        <v>4</v>
      </c>
      <c r="V89" s="7">
        <f t="shared" si="16"/>
        <v>40</v>
      </c>
    </row>
    <row r="90" spans="1:22" ht="12.75">
      <c r="A90" s="1" t="s">
        <v>188</v>
      </c>
      <c r="B90" s="2">
        <v>4</v>
      </c>
      <c r="C90" s="17" t="s">
        <v>176</v>
      </c>
      <c r="D90" s="17" t="s">
        <v>177</v>
      </c>
      <c r="E90" s="18">
        <v>67</v>
      </c>
      <c r="F90" s="34" t="s">
        <v>74</v>
      </c>
      <c r="G90" s="14" t="s">
        <v>11</v>
      </c>
      <c r="H90" s="15" t="str">
        <f t="shared" si="17"/>
        <v>1</v>
      </c>
      <c r="I90" s="59" t="s">
        <v>16</v>
      </c>
      <c r="J90" s="14" t="s">
        <v>11</v>
      </c>
      <c r="K90" s="22">
        <f t="shared" si="18"/>
        <v>2</v>
      </c>
      <c r="L90" s="34" t="s">
        <v>14</v>
      </c>
      <c r="M90" s="14" t="s">
        <v>11</v>
      </c>
      <c r="N90" s="16">
        <f t="shared" si="19"/>
        <v>3</v>
      </c>
      <c r="O90" s="59" t="s">
        <v>11</v>
      </c>
      <c r="P90" s="14" t="s">
        <v>19</v>
      </c>
      <c r="Q90" s="22">
        <f t="shared" si="20"/>
        <v>3.5</v>
      </c>
      <c r="R90" s="34" t="s">
        <v>21</v>
      </c>
      <c r="S90" s="14" t="s">
        <v>13</v>
      </c>
      <c r="T90" s="16">
        <f t="shared" si="21"/>
        <v>3.5</v>
      </c>
      <c r="V90" s="7">
        <f t="shared" si="16"/>
        <v>35</v>
      </c>
    </row>
    <row r="91" spans="1:22" ht="12.75">
      <c r="A91" s="1"/>
      <c r="B91" s="2">
        <v>5</v>
      </c>
      <c r="C91" s="17" t="s">
        <v>158</v>
      </c>
      <c r="D91" s="17" t="s">
        <v>159</v>
      </c>
      <c r="E91" s="18">
        <v>89</v>
      </c>
      <c r="F91" s="42" t="s">
        <v>15</v>
      </c>
      <c r="G91" s="14" t="s">
        <v>13</v>
      </c>
      <c r="H91" s="15" t="str">
        <f t="shared" si="17"/>
        <v>0</v>
      </c>
      <c r="I91" s="36" t="s">
        <v>10</v>
      </c>
      <c r="J91" s="14" t="s">
        <v>11</v>
      </c>
      <c r="K91" s="22">
        <f t="shared" si="18"/>
        <v>1</v>
      </c>
      <c r="L91" s="42" t="s">
        <v>21</v>
      </c>
      <c r="M91" s="14" t="s">
        <v>13</v>
      </c>
      <c r="N91" s="16">
        <f t="shared" si="19"/>
        <v>1</v>
      </c>
      <c r="O91" s="36" t="s">
        <v>74</v>
      </c>
      <c r="P91" s="14" t="s">
        <v>11</v>
      </c>
      <c r="Q91" s="22">
        <f t="shared" si="20"/>
        <v>2</v>
      </c>
      <c r="R91" s="34" t="s">
        <v>32</v>
      </c>
      <c r="S91" s="14" t="s">
        <v>11</v>
      </c>
      <c r="T91" s="16">
        <f t="shared" si="21"/>
        <v>3</v>
      </c>
      <c r="V91" s="7">
        <f t="shared" si="16"/>
        <v>30</v>
      </c>
    </row>
    <row r="92" spans="1:22" ht="12.75">
      <c r="A92" s="1"/>
      <c r="B92" s="2">
        <v>6</v>
      </c>
      <c r="C92" s="17" t="s">
        <v>168</v>
      </c>
      <c r="D92" s="17" t="s">
        <v>169</v>
      </c>
      <c r="E92" s="18">
        <v>81</v>
      </c>
      <c r="F92" s="42" t="s">
        <v>32</v>
      </c>
      <c r="G92" s="14" t="s">
        <v>11</v>
      </c>
      <c r="H92" s="15" t="str">
        <f t="shared" si="17"/>
        <v>1</v>
      </c>
      <c r="I92" s="36" t="s">
        <v>17</v>
      </c>
      <c r="J92" s="14" t="s">
        <v>13</v>
      </c>
      <c r="K92" s="22">
        <f t="shared" si="18"/>
        <v>1</v>
      </c>
      <c r="L92" s="34" t="s">
        <v>72</v>
      </c>
      <c r="M92" s="14" t="s">
        <v>11</v>
      </c>
      <c r="N92" s="16">
        <f t="shared" si="19"/>
        <v>2</v>
      </c>
      <c r="O92" s="59" t="s">
        <v>23</v>
      </c>
      <c r="P92" s="14" t="s">
        <v>11</v>
      </c>
      <c r="Q92" s="22">
        <f t="shared" si="20"/>
        <v>3</v>
      </c>
      <c r="R92" s="34" t="s">
        <v>11</v>
      </c>
      <c r="S92" s="14" t="s">
        <v>13</v>
      </c>
      <c r="T92" s="16">
        <f t="shared" si="21"/>
        <v>3</v>
      </c>
      <c r="V92" s="7">
        <f t="shared" si="16"/>
        <v>30</v>
      </c>
    </row>
    <row r="93" spans="1:22" ht="12.75">
      <c r="A93" s="1"/>
      <c r="B93" s="2">
        <v>7</v>
      </c>
      <c r="C93" s="31" t="s">
        <v>170</v>
      </c>
      <c r="D93" s="31" t="s">
        <v>33</v>
      </c>
      <c r="E93" s="32">
        <v>78</v>
      </c>
      <c r="F93" s="34" t="s">
        <v>12</v>
      </c>
      <c r="G93" s="14" t="s">
        <v>11</v>
      </c>
      <c r="H93" s="15" t="str">
        <f t="shared" si="17"/>
        <v>1</v>
      </c>
      <c r="I93" s="59" t="s">
        <v>35</v>
      </c>
      <c r="J93" s="14" t="s">
        <v>11</v>
      </c>
      <c r="K93" s="22">
        <f t="shared" si="18"/>
        <v>2</v>
      </c>
      <c r="L93" s="34" t="s">
        <v>11</v>
      </c>
      <c r="M93" s="14" t="s">
        <v>13</v>
      </c>
      <c r="N93" s="16">
        <f t="shared" si="19"/>
        <v>2</v>
      </c>
      <c r="O93" s="36" t="s">
        <v>21</v>
      </c>
      <c r="P93" s="14" t="s">
        <v>13</v>
      </c>
      <c r="Q93" s="22">
        <f t="shared" si="20"/>
        <v>2</v>
      </c>
      <c r="R93" s="42" t="s">
        <v>30</v>
      </c>
      <c r="S93" s="14" t="s">
        <v>11</v>
      </c>
      <c r="T93" s="16">
        <f t="shared" si="21"/>
        <v>3</v>
      </c>
      <c r="V93" s="7">
        <f t="shared" si="16"/>
        <v>30</v>
      </c>
    </row>
    <row r="94" spans="1:22" ht="12.75">
      <c r="A94" s="1"/>
      <c r="B94" s="2">
        <v>8</v>
      </c>
      <c r="C94" s="31" t="s">
        <v>171</v>
      </c>
      <c r="D94" s="31" t="s">
        <v>33</v>
      </c>
      <c r="E94" s="32">
        <v>75</v>
      </c>
      <c r="F94" s="42" t="s">
        <v>20</v>
      </c>
      <c r="G94" s="14" t="s">
        <v>13</v>
      </c>
      <c r="H94" s="15" t="str">
        <f t="shared" si="17"/>
        <v>0</v>
      </c>
      <c r="I94" s="59" t="s">
        <v>12</v>
      </c>
      <c r="J94" s="14" t="s">
        <v>13</v>
      </c>
      <c r="K94" s="22">
        <f t="shared" si="18"/>
        <v>0</v>
      </c>
      <c r="L94" s="41" t="s">
        <v>13</v>
      </c>
      <c r="M94" s="14" t="s">
        <v>19</v>
      </c>
      <c r="N94" s="16">
        <f t="shared" si="19"/>
        <v>0.5</v>
      </c>
      <c r="O94" s="36" t="s">
        <v>35</v>
      </c>
      <c r="P94" s="14" t="s">
        <v>11</v>
      </c>
      <c r="Q94" s="22">
        <f t="shared" si="20"/>
        <v>1.5</v>
      </c>
      <c r="R94" s="34" t="s">
        <v>36</v>
      </c>
      <c r="S94" s="14" t="s">
        <v>11</v>
      </c>
      <c r="T94" s="16">
        <f t="shared" si="21"/>
        <v>2.5</v>
      </c>
      <c r="V94" s="7">
        <f t="shared" si="16"/>
        <v>25</v>
      </c>
    </row>
    <row r="95" spans="1:22" ht="12.75">
      <c r="A95" s="1"/>
      <c r="B95" s="2">
        <v>9</v>
      </c>
      <c r="C95" s="17" t="s">
        <v>180</v>
      </c>
      <c r="D95" s="17" t="s">
        <v>181</v>
      </c>
      <c r="E95" s="18">
        <v>65</v>
      </c>
      <c r="F95" s="41" t="s">
        <v>13</v>
      </c>
      <c r="G95" s="14" t="s">
        <v>19</v>
      </c>
      <c r="H95" s="15" t="str">
        <f t="shared" si="17"/>
        <v>0.5</v>
      </c>
      <c r="I95" s="36" t="s">
        <v>36</v>
      </c>
      <c r="J95" s="14" t="s">
        <v>11</v>
      </c>
      <c r="K95" s="22">
        <f t="shared" si="18"/>
        <v>1.5</v>
      </c>
      <c r="L95" s="42" t="s">
        <v>20</v>
      </c>
      <c r="M95" s="14" t="s">
        <v>11</v>
      </c>
      <c r="N95" s="16">
        <f t="shared" si="19"/>
        <v>2.5</v>
      </c>
      <c r="O95" s="36" t="s">
        <v>16</v>
      </c>
      <c r="P95" s="14" t="s">
        <v>13</v>
      </c>
      <c r="Q95" s="22">
        <f t="shared" si="20"/>
        <v>2.5</v>
      </c>
      <c r="R95" s="34" t="s">
        <v>14</v>
      </c>
      <c r="S95" s="14" t="s">
        <v>13</v>
      </c>
      <c r="T95" s="16">
        <f t="shared" si="21"/>
        <v>2.5</v>
      </c>
      <c r="V95" s="7">
        <f t="shared" si="16"/>
        <v>25</v>
      </c>
    </row>
    <row r="96" spans="1:22" ht="12.75">
      <c r="A96" s="1"/>
      <c r="B96" s="2">
        <v>10</v>
      </c>
      <c r="C96" s="17" t="s">
        <v>160</v>
      </c>
      <c r="D96" s="17" t="s">
        <v>37</v>
      </c>
      <c r="E96" s="18" t="s">
        <v>161</v>
      </c>
      <c r="F96" s="34" t="s">
        <v>10</v>
      </c>
      <c r="G96" s="14" t="s">
        <v>11</v>
      </c>
      <c r="H96" s="15" t="str">
        <f t="shared" si="17"/>
        <v>1</v>
      </c>
      <c r="I96" s="59" t="s">
        <v>11</v>
      </c>
      <c r="J96" s="14" t="s">
        <v>13</v>
      </c>
      <c r="K96" s="22">
        <f t="shared" si="18"/>
        <v>1</v>
      </c>
      <c r="L96" s="34" t="s">
        <v>23</v>
      </c>
      <c r="M96" s="14" t="s">
        <v>13</v>
      </c>
      <c r="N96" s="16">
        <f t="shared" si="19"/>
        <v>1</v>
      </c>
      <c r="O96" s="59" t="s">
        <v>30</v>
      </c>
      <c r="P96" s="14" t="s">
        <v>13</v>
      </c>
      <c r="Q96" s="22">
        <f t="shared" si="20"/>
        <v>1</v>
      </c>
      <c r="R96" s="42" t="s">
        <v>74</v>
      </c>
      <c r="S96" s="14" t="s">
        <v>11</v>
      </c>
      <c r="T96" s="16">
        <f t="shared" si="21"/>
        <v>2</v>
      </c>
      <c r="V96" s="7">
        <f t="shared" si="16"/>
        <v>20</v>
      </c>
    </row>
    <row r="97" spans="1:22" ht="12.75">
      <c r="A97" s="1"/>
      <c r="B97" s="2">
        <v>11</v>
      </c>
      <c r="C97" s="31" t="s">
        <v>175</v>
      </c>
      <c r="D97" s="31" t="s">
        <v>41</v>
      </c>
      <c r="E97" s="32">
        <v>71</v>
      </c>
      <c r="F97" s="42" t="s">
        <v>21</v>
      </c>
      <c r="G97" s="14" t="s">
        <v>13</v>
      </c>
      <c r="H97" s="15" t="str">
        <f t="shared" si="17"/>
        <v>0</v>
      </c>
      <c r="I97" s="59" t="s">
        <v>72</v>
      </c>
      <c r="J97" s="14" t="s">
        <v>13</v>
      </c>
      <c r="K97" s="22">
        <f t="shared" si="18"/>
        <v>0</v>
      </c>
      <c r="L97" s="41" t="s">
        <v>13</v>
      </c>
      <c r="M97" s="14" t="s">
        <v>11</v>
      </c>
      <c r="N97" s="16">
        <f t="shared" si="19"/>
        <v>1</v>
      </c>
      <c r="O97" s="36" t="s">
        <v>20</v>
      </c>
      <c r="P97" s="14" t="s">
        <v>11</v>
      </c>
      <c r="Q97" s="22">
        <f t="shared" si="20"/>
        <v>2</v>
      </c>
      <c r="R97" s="34" t="s">
        <v>15</v>
      </c>
      <c r="S97" s="14" t="s">
        <v>13</v>
      </c>
      <c r="T97" s="16">
        <f t="shared" si="21"/>
        <v>2</v>
      </c>
      <c r="V97" s="7">
        <f t="shared" si="16"/>
        <v>20</v>
      </c>
    </row>
    <row r="98" spans="1:22" ht="12.75">
      <c r="A98" s="1"/>
      <c r="B98" s="2">
        <v>12</v>
      </c>
      <c r="C98" s="17" t="s">
        <v>182</v>
      </c>
      <c r="D98" s="17" t="s">
        <v>183</v>
      </c>
      <c r="E98" s="18" t="s">
        <v>184</v>
      </c>
      <c r="F98" s="34" t="s">
        <v>16</v>
      </c>
      <c r="G98" s="14" t="s">
        <v>13</v>
      </c>
      <c r="H98" s="15" t="str">
        <f t="shared" si="17"/>
        <v>0</v>
      </c>
      <c r="I98" s="59" t="s">
        <v>74</v>
      </c>
      <c r="J98" s="14" t="s">
        <v>13</v>
      </c>
      <c r="K98" s="22">
        <f t="shared" si="18"/>
        <v>0</v>
      </c>
      <c r="L98" s="34" t="s">
        <v>35</v>
      </c>
      <c r="M98" s="14" t="s">
        <v>11</v>
      </c>
      <c r="N98" s="16">
        <f t="shared" si="19"/>
        <v>1</v>
      </c>
      <c r="O98" s="60" t="s">
        <v>13</v>
      </c>
      <c r="P98" s="14" t="s">
        <v>11</v>
      </c>
      <c r="Q98" s="22">
        <f t="shared" si="20"/>
        <v>2</v>
      </c>
      <c r="R98" s="42" t="s">
        <v>12</v>
      </c>
      <c r="S98" s="14" t="s">
        <v>13</v>
      </c>
      <c r="T98" s="16">
        <f t="shared" si="21"/>
        <v>2</v>
      </c>
      <c r="V98" s="7">
        <f t="shared" si="16"/>
        <v>20</v>
      </c>
    </row>
    <row r="99" spans="1:22" ht="12.75">
      <c r="A99" s="1"/>
      <c r="B99" s="2">
        <v>13</v>
      </c>
      <c r="C99" s="17" t="s">
        <v>166</v>
      </c>
      <c r="D99" s="17" t="s">
        <v>167</v>
      </c>
      <c r="E99" s="18">
        <v>82</v>
      </c>
      <c r="F99" s="34" t="s">
        <v>35</v>
      </c>
      <c r="G99" s="14" t="s">
        <v>19</v>
      </c>
      <c r="H99" s="15" t="str">
        <f t="shared" si="17"/>
        <v>0.5</v>
      </c>
      <c r="I99" s="59" t="s">
        <v>23</v>
      </c>
      <c r="J99" s="14" t="s">
        <v>13</v>
      </c>
      <c r="K99" s="22">
        <f t="shared" si="18"/>
        <v>0.5</v>
      </c>
      <c r="L99" s="34" t="s">
        <v>74</v>
      </c>
      <c r="M99" s="14" t="s">
        <v>11</v>
      </c>
      <c r="N99" s="16">
        <f t="shared" si="19"/>
        <v>1.5</v>
      </c>
      <c r="O99" s="59" t="s">
        <v>14</v>
      </c>
      <c r="P99" s="14" t="s">
        <v>13</v>
      </c>
      <c r="Q99" s="22">
        <f t="shared" si="20"/>
        <v>1.5</v>
      </c>
      <c r="R99" s="42" t="s">
        <v>10</v>
      </c>
      <c r="S99" s="14" t="s">
        <v>13</v>
      </c>
      <c r="T99" s="16">
        <f t="shared" si="21"/>
        <v>1.5</v>
      </c>
      <c r="V99" s="7">
        <f t="shared" si="16"/>
        <v>15</v>
      </c>
    </row>
    <row r="100" spans="1:22" ht="12.75">
      <c r="A100" s="1"/>
      <c r="B100" s="2">
        <v>14</v>
      </c>
      <c r="C100" s="17" t="s">
        <v>178</v>
      </c>
      <c r="D100" s="17" t="s">
        <v>179</v>
      </c>
      <c r="E100" s="18">
        <v>62</v>
      </c>
      <c r="F100" s="42" t="s">
        <v>36</v>
      </c>
      <c r="G100" s="14" t="s">
        <v>19</v>
      </c>
      <c r="H100" s="47" t="str">
        <f t="shared" si="17"/>
        <v>0.5</v>
      </c>
      <c r="I100" s="36" t="s">
        <v>15</v>
      </c>
      <c r="J100" s="48" t="s">
        <v>13</v>
      </c>
      <c r="K100" s="61">
        <f t="shared" si="18"/>
        <v>0.5</v>
      </c>
      <c r="L100" s="42" t="s">
        <v>32</v>
      </c>
      <c r="M100" s="48" t="s">
        <v>13</v>
      </c>
      <c r="N100" s="49">
        <f t="shared" si="19"/>
        <v>0.5</v>
      </c>
      <c r="O100" s="59" t="s">
        <v>10</v>
      </c>
      <c r="P100" s="48" t="s">
        <v>13</v>
      </c>
      <c r="Q100" s="61">
        <f t="shared" si="20"/>
        <v>0.5</v>
      </c>
      <c r="R100" s="41" t="s">
        <v>13</v>
      </c>
      <c r="S100" s="14" t="s">
        <v>11</v>
      </c>
      <c r="T100" s="49">
        <f t="shared" si="21"/>
        <v>1.5</v>
      </c>
      <c r="V100" s="7">
        <f t="shared" si="16"/>
        <v>15</v>
      </c>
    </row>
    <row r="101" spans="1:22" ht="12.75">
      <c r="A101" s="1"/>
      <c r="B101" s="2">
        <v>15</v>
      </c>
      <c r="C101" s="17" t="s">
        <v>162</v>
      </c>
      <c r="D101" s="17" t="s">
        <v>163</v>
      </c>
      <c r="E101" s="18">
        <v>84</v>
      </c>
      <c r="F101" s="42" t="s">
        <v>11</v>
      </c>
      <c r="G101" s="14" t="s">
        <v>13</v>
      </c>
      <c r="H101" s="15" t="str">
        <f t="shared" si="17"/>
        <v>0</v>
      </c>
      <c r="I101" s="36" t="s">
        <v>30</v>
      </c>
      <c r="J101" s="14" t="s">
        <v>11</v>
      </c>
      <c r="K101" s="22">
        <f t="shared" si="18"/>
        <v>1</v>
      </c>
      <c r="L101" s="42" t="s">
        <v>16</v>
      </c>
      <c r="M101" s="14" t="s">
        <v>13</v>
      </c>
      <c r="N101" s="16">
        <f t="shared" si="19"/>
        <v>1</v>
      </c>
      <c r="O101" s="39" t="s">
        <v>13</v>
      </c>
      <c r="P101" s="19" t="s">
        <v>13</v>
      </c>
      <c r="Q101" s="23">
        <f t="shared" si="20"/>
        <v>1</v>
      </c>
      <c r="R101" s="38" t="s">
        <v>13</v>
      </c>
      <c r="S101" s="19" t="s">
        <v>13</v>
      </c>
      <c r="T101" s="20">
        <f t="shared" si="21"/>
        <v>1</v>
      </c>
      <c r="V101" s="7">
        <f t="shared" si="16"/>
        <v>10</v>
      </c>
    </row>
    <row r="102" spans="1:22" ht="12.75">
      <c r="A102" s="1"/>
      <c r="B102" s="2">
        <v>16</v>
      </c>
      <c r="C102" s="31" t="s">
        <v>165</v>
      </c>
      <c r="D102" s="31" t="s">
        <v>29</v>
      </c>
      <c r="E102" s="32">
        <v>83</v>
      </c>
      <c r="F102" s="43" t="s">
        <v>17</v>
      </c>
      <c r="G102" s="26" t="s">
        <v>13</v>
      </c>
      <c r="H102" s="46" t="str">
        <f t="shared" si="17"/>
        <v>0</v>
      </c>
      <c r="I102" s="40" t="s">
        <v>32</v>
      </c>
      <c r="J102" s="26" t="s">
        <v>11</v>
      </c>
      <c r="K102" s="28">
        <f t="shared" si="18"/>
        <v>1</v>
      </c>
      <c r="L102" s="43" t="s">
        <v>36</v>
      </c>
      <c r="M102" s="26" t="s">
        <v>13</v>
      </c>
      <c r="N102" s="27">
        <f t="shared" si="19"/>
        <v>1</v>
      </c>
      <c r="O102" s="62" t="s">
        <v>12</v>
      </c>
      <c r="P102" s="26" t="s">
        <v>13</v>
      </c>
      <c r="Q102" s="28">
        <f t="shared" si="20"/>
        <v>1</v>
      </c>
      <c r="R102" s="35" t="s">
        <v>20</v>
      </c>
      <c r="S102" s="26" t="s">
        <v>13</v>
      </c>
      <c r="T102" s="27">
        <f t="shared" si="21"/>
        <v>1</v>
      </c>
      <c r="V102" s="7">
        <f t="shared" si="16"/>
        <v>10</v>
      </c>
    </row>
  </sheetData>
  <mergeCells count="32">
    <mergeCell ref="R30:T30"/>
    <mergeCell ref="L3:N3"/>
    <mergeCell ref="O3:Q3"/>
    <mergeCell ref="F30:H30"/>
    <mergeCell ref="I30:K30"/>
    <mergeCell ref="L30:N30"/>
    <mergeCell ref="O30:Q30"/>
    <mergeCell ref="R3:T3"/>
    <mergeCell ref="O28:T28"/>
    <mergeCell ref="O1:T1"/>
    <mergeCell ref="F3:H3"/>
    <mergeCell ref="I3:K3"/>
    <mergeCell ref="J28:K28"/>
    <mergeCell ref="F28:H28"/>
    <mergeCell ref="F1:H1"/>
    <mergeCell ref="J1:K1"/>
    <mergeCell ref="F51:H51"/>
    <mergeCell ref="J51:K51"/>
    <mergeCell ref="O51:T51"/>
    <mergeCell ref="F53:H53"/>
    <mergeCell ref="I53:K53"/>
    <mergeCell ref="L53:N53"/>
    <mergeCell ref="O53:Q53"/>
    <mergeCell ref="R53:T53"/>
    <mergeCell ref="F83:H83"/>
    <mergeCell ref="J83:K83"/>
    <mergeCell ref="O83:T83"/>
    <mergeCell ref="F85:H85"/>
    <mergeCell ref="I85:K85"/>
    <mergeCell ref="L85:N85"/>
    <mergeCell ref="O85:Q85"/>
    <mergeCell ref="R85:T85"/>
  </mergeCells>
  <printOptions/>
  <pageMargins left="0.75" right="0.75" top="1" bottom="1" header="0.5" footer="0.5"/>
  <pageSetup orientation="portrait" paperSize="9" r:id="rId1"/>
  <ignoredErrors>
    <ignoredError sqref="F5:T10 F13:T26 F11:S12 F32:T49 F55:T81 F87:T10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X78"/>
  <sheetViews>
    <sheetView tabSelected="1" zoomScale="75" zoomScaleNormal="75" workbookViewId="0" topLeftCell="A1">
      <selection activeCell="B42" sqref="B42"/>
    </sheetView>
  </sheetViews>
  <sheetFormatPr defaultColWidth="9.140625" defaultRowHeight="12.75"/>
  <cols>
    <col min="1" max="1" width="6.7109375" style="7" bestFit="1" customWidth="1"/>
    <col min="2" max="2" width="7.7109375" style="106" bestFit="1" customWidth="1"/>
    <col min="3" max="3" width="6.421875" style="107" bestFit="1" customWidth="1"/>
    <col min="4" max="4" width="4.00390625" style="108" bestFit="1" customWidth="1"/>
    <col min="5" max="5" width="19.7109375" style="4" bestFit="1" customWidth="1"/>
    <col min="6" max="6" width="5.28125" style="5" bestFit="1" customWidth="1"/>
    <col min="7" max="7" width="10.421875" style="4" bestFit="1" customWidth="1"/>
    <col min="8" max="8" width="8.00390625" style="63" bestFit="1" customWidth="1"/>
    <col min="9" max="9" width="7.140625" style="63" bestFit="1" customWidth="1"/>
    <col min="10" max="10" width="6.421875" style="63" bestFit="1" customWidth="1"/>
    <col min="11" max="11" width="8.140625" style="63" bestFit="1" customWidth="1"/>
    <col min="12" max="12" width="6.00390625" style="56" bestFit="1" customWidth="1"/>
    <col min="13" max="13" width="4.57421875" style="100" bestFit="1" customWidth="1"/>
    <col min="14" max="14" width="4.140625" style="101" customWidth="1"/>
    <col min="15" max="15" width="3.57421875" style="45" bestFit="1" customWidth="1"/>
    <col min="16" max="16" width="5.57421875" style="100" bestFit="1" customWidth="1"/>
    <col min="17" max="17" width="4.140625" style="101" bestFit="1" customWidth="1"/>
    <col min="18" max="18" width="3.7109375" style="45" bestFit="1" customWidth="1"/>
    <col min="19" max="19" width="4.28125" style="100" bestFit="1" customWidth="1"/>
    <col min="20" max="20" width="4.140625" style="101" bestFit="1" customWidth="1"/>
    <col min="21" max="21" width="3.7109375" style="45" bestFit="1" customWidth="1"/>
    <col min="22" max="22" width="5.57421875" style="100" bestFit="1" customWidth="1"/>
    <col min="23" max="23" width="4.140625" style="101" bestFit="1" customWidth="1"/>
    <col min="24" max="24" width="3.7109375" style="45" bestFit="1" customWidth="1"/>
    <col min="25" max="25" width="4.28125" style="100" bestFit="1" customWidth="1"/>
    <col min="26" max="26" width="4.140625" style="101" bestFit="1" customWidth="1"/>
    <col min="27" max="27" width="3.57421875" style="45" bestFit="1" customWidth="1"/>
    <col min="28" max="28" width="4.28125" style="100" bestFit="1" customWidth="1"/>
    <col min="29" max="29" width="4.140625" style="101" bestFit="1" customWidth="1"/>
    <col min="30" max="30" width="4.57421875" style="45" bestFit="1" customWidth="1"/>
    <col min="31" max="31" width="5.57421875" style="100" bestFit="1" customWidth="1"/>
    <col min="32" max="32" width="4.140625" style="101" bestFit="1" customWidth="1"/>
    <col min="33" max="33" width="5.140625" style="45" bestFit="1" customWidth="1"/>
    <col min="34" max="34" width="4.57421875" style="100" bestFit="1" customWidth="1"/>
    <col min="35" max="35" width="4.140625" style="101" bestFit="1" customWidth="1"/>
    <col min="36" max="36" width="5.140625" style="45" bestFit="1" customWidth="1"/>
    <col min="37" max="37" width="5.57421875" style="100" bestFit="1" customWidth="1"/>
    <col min="38" max="38" width="4.140625" style="101" bestFit="1" customWidth="1"/>
    <col min="39" max="39" width="5.140625" style="45" bestFit="1" customWidth="1"/>
    <col min="40" max="40" width="4.28125" style="100" bestFit="1" customWidth="1"/>
    <col min="41" max="41" width="4.140625" style="101" bestFit="1" customWidth="1"/>
    <col min="42" max="42" width="5.140625" style="45" bestFit="1" customWidth="1"/>
    <col min="43" max="43" width="4.28125" style="100" bestFit="1" customWidth="1"/>
    <col min="44" max="44" width="4.140625" style="101" bestFit="1" customWidth="1"/>
    <col min="45" max="45" width="5.140625" style="45" bestFit="1" customWidth="1"/>
    <col min="46" max="46" width="4.28125" style="100" bestFit="1" customWidth="1"/>
    <col min="47" max="47" width="4.140625" style="101" bestFit="1" customWidth="1"/>
    <col min="48" max="48" width="5.140625" style="45" bestFit="1" customWidth="1"/>
    <col min="49" max="49" width="1.7109375" style="0" customWidth="1"/>
    <col min="50" max="50" width="9.140625" style="64" customWidth="1"/>
  </cols>
  <sheetData>
    <row r="1" spans="7:50" ht="12.75">
      <c r="G1" s="287" t="s">
        <v>26</v>
      </c>
      <c r="H1" s="296"/>
      <c r="I1" s="297" t="s">
        <v>192</v>
      </c>
      <c r="J1" s="298"/>
      <c r="K1" s="296"/>
      <c r="L1" s="65" t="s">
        <v>193</v>
      </c>
      <c r="M1" s="293" t="s">
        <v>194</v>
      </c>
      <c r="N1" s="294"/>
      <c r="O1" s="295"/>
      <c r="P1" s="293" t="s">
        <v>195</v>
      </c>
      <c r="Q1" s="294"/>
      <c r="R1" s="295"/>
      <c r="S1" s="293" t="s">
        <v>196</v>
      </c>
      <c r="T1" s="294"/>
      <c r="U1" s="295"/>
      <c r="V1" s="293" t="s">
        <v>197</v>
      </c>
      <c r="W1" s="294"/>
      <c r="X1" s="295"/>
      <c r="Y1" s="293" t="s">
        <v>198</v>
      </c>
      <c r="Z1" s="294"/>
      <c r="AA1" s="295"/>
      <c r="AB1" s="293" t="s">
        <v>199</v>
      </c>
      <c r="AC1" s="294"/>
      <c r="AD1" s="295"/>
      <c r="AE1" s="293" t="s">
        <v>200</v>
      </c>
      <c r="AF1" s="294"/>
      <c r="AG1" s="295"/>
      <c r="AH1" s="293" t="s">
        <v>201</v>
      </c>
      <c r="AI1" s="294"/>
      <c r="AJ1" s="295"/>
      <c r="AK1" s="293" t="s">
        <v>202</v>
      </c>
      <c r="AL1" s="294"/>
      <c r="AM1" s="295"/>
      <c r="AN1" s="293" t="s">
        <v>203</v>
      </c>
      <c r="AO1" s="294"/>
      <c r="AP1" s="295"/>
      <c r="AQ1" s="293" t="s">
        <v>204</v>
      </c>
      <c r="AR1" s="294"/>
      <c r="AS1" s="295"/>
      <c r="AT1" s="293" t="s">
        <v>205</v>
      </c>
      <c r="AU1" s="294"/>
      <c r="AV1" s="295"/>
      <c r="AW1" s="6"/>
      <c r="AX1" s="5" t="s">
        <v>266</v>
      </c>
    </row>
    <row r="2" spans="1:50" ht="12.75">
      <c r="A2" s="110"/>
      <c r="B2" s="111"/>
      <c r="C2" s="112"/>
      <c r="D2" s="113"/>
      <c r="E2" s="8"/>
      <c r="F2" s="9"/>
      <c r="G2" s="8"/>
      <c r="H2" s="66">
        <v>38853</v>
      </c>
      <c r="I2" s="66">
        <v>38881</v>
      </c>
      <c r="J2" s="66">
        <v>38909</v>
      </c>
      <c r="K2" s="66">
        <v>38937</v>
      </c>
      <c r="L2" s="65" t="s">
        <v>206</v>
      </c>
      <c r="M2" s="67" t="s">
        <v>6</v>
      </c>
      <c r="N2" s="68" t="s">
        <v>7</v>
      </c>
      <c r="O2" s="69" t="s">
        <v>8</v>
      </c>
      <c r="P2" s="67" t="s">
        <v>6</v>
      </c>
      <c r="Q2" s="68" t="s">
        <v>7</v>
      </c>
      <c r="R2" s="69" t="s">
        <v>8</v>
      </c>
      <c r="S2" s="67" t="s">
        <v>6</v>
      </c>
      <c r="T2" s="68" t="s">
        <v>7</v>
      </c>
      <c r="U2" s="69" t="s">
        <v>8</v>
      </c>
      <c r="V2" s="67" t="s">
        <v>6</v>
      </c>
      <c r="W2" s="68" t="s">
        <v>7</v>
      </c>
      <c r="X2" s="69" t="s">
        <v>8</v>
      </c>
      <c r="Y2" s="67" t="s">
        <v>6</v>
      </c>
      <c r="Z2" s="68" t="s">
        <v>7</v>
      </c>
      <c r="AA2" s="69" t="s">
        <v>8</v>
      </c>
      <c r="AB2" s="67" t="s">
        <v>6</v>
      </c>
      <c r="AC2" s="68" t="s">
        <v>7</v>
      </c>
      <c r="AD2" s="69" t="s">
        <v>8</v>
      </c>
      <c r="AE2" s="67" t="s">
        <v>6</v>
      </c>
      <c r="AF2" s="68" t="s">
        <v>7</v>
      </c>
      <c r="AG2" s="69" t="s">
        <v>8</v>
      </c>
      <c r="AH2" s="67" t="s">
        <v>6</v>
      </c>
      <c r="AI2" s="68" t="s">
        <v>7</v>
      </c>
      <c r="AJ2" s="69" t="s">
        <v>8</v>
      </c>
      <c r="AK2" s="67" t="s">
        <v>6</v>
      </c>
      <c r="AL2" s="68" t="s">
        <v>7</v>
      </c>
      <c r="AM2" s="69" t="s">
        <v>8</v>
      </c>
      <c r="AN2" s="67" t="s">
        <v>6</v>
      </c>
      <c r="AO2" s="68" t="s">
        <v>7</v>
      </c>
      <c r="AP2" s="69" t="s">
        <v>8</v>
      </c>
      <c r="AQ2" s="67" t="s">
        <v>6</v>
      </c>
      <c r="AR2" s="68" t="s">
        <v>7</v>
      </c>
      <c r="AS2" s="69" t="s">
        <v>8</v>
      </c>
      <c r="AT2" s="67" t="s">
        <v>6</v>
      </c>
      <c r="AU2" s="68" t="s">
        <v>7</v>
      </c>
      <c r="AV2" s="69" t="s">
        <v>8</v>
      </c>
      <c r="AW2" s="6"/>
      <c r="AX2" s="5"/>
    </row>
    <row r="3" spans="2:50" ht="12.75">
      <c r="B3" s="106">
        <v>40</v>
      </c>
      <c r="C3" s="104" t="s">
        <v>9</v>
      </c>
      <c r="D3" s="108">
        <v>1</v>
      </c>
      <c r="E3" s="4" t="s">
        <v>267</v>
      </c>
      <c r="F3" s="5">
        <v>199</v>
      </c>
      <c r="G3" s="4" t="s">
        <v>18</v>
      </c>
      <c r="H3" s="89">
        <v>4.5</v>
      </c>
      <c r="I3" s="71">
        <v>6</v>
      </c>
      <c r="J3" s="71">
        <v>5.5</v>
      </c>
      <c r="K3" s="79">
        <v>0</v>
      </c>
      <c r="L3" s="71">
        <v>16</v>
      </c>
      <c r="M3" s="73" t="s">
        <v>30</v>
      </c>
      <c r="N3" s="12" t="s">
        <v>21</v>
      </c>
      <c r="O3" s="74" t="str">
        <f aca="true" t="shared" si="0" ref="O3:O41">N3</f>
        <v>2</v>
      </c>
      <c r="P3" s="73" t="s">
        <v>14</v>
      </c>
      <c r="Q3" s="12" t="s">
        <v>207</v>
      </c>
      <c r="R3" s="13">
        <f aca="true" t="shared" si="1" ref="R3:R41">(O3+Q3)</f>
        <v>3.5</v>
      </c>
      <c r="S3" s="73" t="s">
        <v>21</v>
      </c>
      <c r="T3" s="12" t="s">
        <v>11</v>
      </c>
      <c r="U3" s="13">
        <f aca="true" t="shared" si="2" ref="U3:U41">(R3+T3)</f>
        <v>4.5</v>
      </c>
      <c r="V3" s="73" t="s">
        <v>10</v>
      </c>
      <c r="W3" s="12" t="s">
        <v>21</v>
      </c>
      <c r="X3" s="16">
        <f aca="true" t="shared" si="3" ref="X3:X41">(U3+W3)</f>
        <v>6.5</v>
      </c>
      <c r="Y3" s="73" t="s">
        <v>16</v>
      </c>
      <c r="Z3" s="12" t="s">
        <v>21</v>
      </c>
      <c r="AA3" s="16">
        <f aca="true" t="shared" si="4" ref="AA3:AA41">(X3+Z3)</f>
        <v>8.5</v>
      </c>
      <c r="AB3" s="73" t="s">
        <v>17</v>
      </c>
      <c r="AC3" s="12" t="s">
        <v>21</v>
      </c>
      <c r="AD3" s="16">
        <f aca="true" t="shared" si="5" ref="AD3:AD41">(AA3+AC3)</f>
        <v>10.5</v>
      </c>
      <c r="AE3" s="73" t="s">
        <v>23</v>
      </c>
      <c r="AF3" s="12" t="s">
        <v>207</v>
      </c>
      <c r="AG3" s="13">
        <f aca="true" t="shared" si="6" ref="AG3:AG41">(AD3+AF3)</f>
        <v>12</v>
      </c>
      <c r="AH3" s="73" t="s">
        <v>20</v>
      </c>
      <c r="AI3" s="12" t="s">
        <v>21</v>
      </c>
      <c r="AJ3" s="13">
        <f aca="true" t="shared" si="7" ref="AJ3:AJ41">(AG3+AI3)</f>
        <v>14</v>
      </c>
      <c r="AK3" s="73" t="s">
        <v>74</v>
      </c>
      <c r="AL3" s="12" t="s">
        <v>21</v>
      </c>
      <c r="AM3" s="13">
        <f aca="true" t="shared" si="8" ref="AM3:AM41">(AJ3+AL3)</f>
        <v>16</v>
      </c>
      <c r="AN3" s="75" t="s">
        <v>13</v>
      </c>
      <c r="AO3" s="76" t="s">
        <v>13</v>
      </c>
      <c r="AP3" s="77">
        <f aca="true" t="shared" si="9" ref="AP3:AP41">(AM3+AO3)</f>
        <v>16</v>
      </c>
      <c r="AQ3" s="78" t="s">
        <v>13</v>
      </c>
      <c r="AR3" s="76" t="s">
        <v>13</v>
      </c>
      <c r="AS3" s="77">
        <f aca="true" t="shared" si="10" ref="AS3:AS41">(AP3+AR3)</f>
        <v>16</v>
      </c>
      <c r="AT3" s="78" t="s">
        <v>13</v>
      </c>
      <c r="AU3" s="76" t="s">
        <v>13</v>
      </c>
      <c r="AV3" s="77">
        <f aca="true" t="shared" si="11" ref="AV3:AV41">(AS3+AU3)</f>
        <v>16</v>
      </c>
      <c r="AW3" s="6"/>
      <c r="AX3" s="5">
        <f>L3*2</f>
        <v>32</v>
      </c>
    </row>
    <row r="4" spans="2:50" ht="12.75">
      <c r="B4" s="106">
        <v>25</v>
      </c>
      <c r="C4" s="104" t="s">
        <v>82</v>
      </c>
      <c r="D4" s="108">
        <v>2</v>
      </c>
      <c r="E4" s="4" t="s">
        <v>268</v>
      </c>
      <c r="F4" s="5">
        <v>186</v>
      </c>
      <c r="G4" s="4" t="s">
        <v>18</v>
      </c>
      <c r="H4" s="71">
        <v>4.5</v>
      </c>
      <c r="I4" s="79">
        <v>0</v>
      </c>
      <c r="J4" s="71">
        <v>5.5</v>
      </c>
      <c r="K4" s="71">
        <v>4.5</v>
      </c>
      <c r="L4" s="71">
        <v>14.5</v>
      </c>
      <c r="M4" s="80" t="s">
        <v>208</v>
      </c>
      <c r="N4" s="14" t="s">
        <v>21</v>
      </c>
      <c r="O4" s="15" t="str">
        <f t="shared" si="0"/>
        <v>2</v>
      </c>
      <c r="P4" s="80" t="s">
        <v>16</v>
      </c>
      <c r="Q4" s="14" t="s">
        <v>207</v>
      </c>
      <c r="R4" s="16">
        <f t="shared" si="1"/>
        <v>3.5</v>
      </c>
      <c r="S4" s="80" t="s">
        <v>11</v>
      </c>
      <c r="T4" s="14" t="s">
        <v>11</v>
      </c>
      <c r="U4" s="16">
        <f t="shared" si="2"/>
        <v>4.5</v>
      </c>
      <c r="V4" s="81" t="s">
        <v>13</v>
      </c>
      <c r="W4" s="19" t="s">
        <v>13</v>
      </c>
      <c r="X4" s="20">
        <f t="shared" si="3"/>
        <v>4.5</v>
      </c>
      <c r="Y4" s="81" t="s">
        <v>13</v>
      </c>
      <c r="Z4" s="19" t="s">
        <v>13</v>
      </c>
      <c r="AA4" s="20">
        <f t="shared" si="4"/>
        <v>4.5</v>
      </c>
      <c r="AB4" s="81" t="s">
        <v>13</v>
      </c>
      <c r="AC4" s="19" t="s">
        <v>13</v>
      </c>
      <c r="AD4" s="20">
        <f t="shared" si="5"/>
        <v>4.5</v>
      </c>
      <c r="AE4" s="80" t="s">
        <v>71</v>
      </c>
      <c r="AF4" s="14" t="s">
        <v>21</v>
      </c>
      <c r="AG4" s="16">
        <f t="shared" si="6"/>
        <v>6.5</v>
      </c>
      <c r="AH4" s="80" t="s">
        <v>73</v>
      </c>
      <c r="AI4" s="14" t="s">
        <v>21</v>
      </c>
      <c r="AJ4" s="16">
        <f t="shared" si="7"/>
        <v>8.5</v>
      </c>
      <c r="AK4" s="80" t="s">
        <v>23</v>
      </c>
      <c r="AL4" s="14" t="s">
        <v>207</v>
      </c>
      <c r="AM4" s="16">
        <f t="shared" si="8"/>
        <v>10</v>
      </c>
      <c r="AN4" s="80" t="s">
        <v>20</v>
      </c>
      <c r="AO4" s="14" t="s">
        <v>207</v>
      </c>
      <c r="AP4" s="16">
        <f t="shared" si="9"/>
        <v>11.5</v>
      </c>
      <c r="AQ4" s="82" t="s">
        <v>12</v>
      </c>
      <c r="AR4" s="14" t="s">
        <v>207</v>
      </c>
      <c r="AS4" s="16">
        <f t="shared" si="10"/>
        <v>13</v>
      </c>
      <c r="AT4" s="82" t="s">
        <v>17</v>
      </c>
      <c r="AU4" s="14" t="s">
        <v>207</v>
      </c>
      <c r="AV4" s="16">
        <f t="shared" si="11"/>
        <v>14.5</v>
      </c>
      <c r="AW4" s="6"/>
      <c r="AX4" s="5">
        <f aca="true" t="shared" si="12" ref="AX4:AX41">L4*2</f>
        <v>29</v>
      </c>
    </row>
    <row r="5" spans="2:50" ht="12.75">
      <c r="B5" s="106">
        <v>17.5</v>
      </c>
      <c r="C5" s="104" t="s">
        <v>209</v>
      </c>
      <c r="D5" s="108">
        <v>3</v>
      </c>
      <c r="E5" s="4" t="s">
        <v>269</v>
      </c>
      <c r="F5" s="5">
        <v>160</v>
      </c>
      <c r="G5" s="4" t="s">
        <v>22</v>
      </c>
      <c r="H5" s="71">
        <v>2.5</v>
      </c>
      <c r="I5" s="79">
        <v>0</v>
      </c>
      <c r="J5" s="71">
        <v>5</v>
      </c>
      <c r="K5" s="71">
        <v>5.5</v>
      </c>
      <c r="L5" s="71">
        <v>13</v>
      </c>
      <c r="M5" s="80" t="s">
        <v>120</v>
      </c>
      <c r="N5" s="14" t="s">
        <v>21</v>
      </c>
      <c r="O5" s="15" t="str">
        <f t="shared" si="0"/>
        <v>2</v>
      </c>
      <c r="P5" s="80" t="s">
        <v>11</v>
      </c>
      <c r="Q5" s="14" t="s">
        <v>19</v>
      </c>
      <c r="R5" s="16">
        <f t="shared" si="1"/>
        <v>2.5</v>
      </c>
      <c r="S5" s="80" t="s">
        <v>30</v>
      </c>
      <c r="T5" s="14" t="s">
        <v>13</v>
      </c>
      <c r="U5" s="16">
        <f t="shared" si="2"/>
        <v>2.5</v>
      </c>
      <c r="V5" s="81" t="s">
        <v>13</v>
      </c>
      <c r="W5" s="19" t="s">
        <v>13</v>
      </c>
      <c r="X5" s="20">
        <f t="shared" si="3"/>
        <v>2.5</v>
      </c>
      <c r="Y5" s="81" t="s">
        <v>13</v>
      </c>
      <c r="Z5" s="19" t="s">
        <v>13</v>
      </c>
      <c r="AA5" s="20">
        <f t="shared" si="4"/>
        <v>2.5</v>
      </c>
      <c r="AB5" s="81" t="s">
        <v>13</v>
      </c>
      <c r="AC5" s="19" t="s">
        <v>13</v>
      </c>
      <c r="AD5" s="20">
        <f t="shared" si="5"/>
        <v>2.5</v>
      </c>
      <c r="AE5" s="80" t="s">
        <v>210</v>
      </c>
      <c r="AF5" s="14" t="s">
        <v>21</v>
      </c>
      <c r="AG5" s="16">
        <f t="shared" si="6"/>
        <v>4.5</v>
      </c>
      <c r="AH5" s="80" t="s">
        <v>75</v>
      </c>
      <c r="AI5" s="14" t="s">
        <v>11</v>
      </c>
      <c r="AJ5" s="16">
        <f t="shared" si="7"/>
        <v>5.5</v>
      </c>
      <c r="AK5" s="80" t="s">
        <v>78</v>
      </c>
      <c r="AL5" s="14" t="s">
        <v>21</v>
      </c>
      <c r="AM5" s="16">
        <f t="shared" si="8"/>
        <v>7.5</v>
      </c>
      <c r="AN5" s="80" t="s">
        <v>10</v>
      </c>
      <c r="AO5" s="14" t="s">
        <v>21</v>
      </c>
      <c r="AP5" s="16">
        <f t="shared" si="9"/>
        <v>9.5</v>
      </c>
      <c r="AQ5" s="82" t="s">
        <v>23</v>
      </c>
      <c r="AR5" s="14" t="s">
        <v>21</v>
      </c>
      <c r="AS5" s="16">
        <f t="shared" si="10"/>
        <v>11.5</v>
      </c>
      <c r="AT5" s="82" t="s">
        <v>16</v>
      </c>
      <c r="AU5" s="14" t="s">
        <v>207</v>
      </c>
      <c r="AV5" s="16">
        <f t="shared" si="11"/>
        <v>13</v>
      </c>
      <c r="AW5" s="6"/>
      <c r="AX5" s="5">
        <f t="shared" si="12"/>
        <v>26</v>
      </c>
    </row>
    <row r="6" spans="2:50" ht="12.75">
      <c r="B6" s="106">
        <v>17.5</v>
      </c>
      <c r="C6" s="104"/>
      <c r="D6" s="108">
        <v>4</v>
      </c>
      <c r="E6" s="4" t="s">
        <v>270</v>
      </c>
      <c r="F6" s="5">
        <v>170</v>
      </c>
      <c r="G6" s="4" t="s">
        <v>34</v>
      </c>
      <c r="H6" s="79">
        <v>0</v>
      </c>
      <c r="I6" s="63">
        <v>3.5</v>
      </c>
      <c r="J6" s="63">
        <v>5</v>
      </c>
      <c r="K6" s="71">
        <v>4.5</v>
      </c>
      <c r="L6" s="71">
        <v>13</v>
      </c>
      <c r="M6" s="81" t="s">
        <v>13</v>
      </c>
      <c r="N6" s="19" t="s">
        <v>13</v>
      </c>
      <c r="O6" s="83" t="str">
        <f t="shared" si="0"/>
        <v>0</v>
      </c>
      <c r="P6" s="81" t="s">
        <v>13</v>
      </c>
      <c r="Q6" s="19" t="s">
        <v>13</v>
      </c>
      <c r="R6" s="20">
        <f t="shared" si="1"/>
        <v>0</v>
      </c>
      <c r="S6" s="81" t="s">
        <v>13</v>
      </c>
      <c r="T6" s="19" t="s">
        <v>13</v>
      </c>
      <c r="U6" s="20">
        <f t="shared" si="2"/>
        <v>0</v>
      </c>
      <c r="V6" s="80" t="s">
        <v>211</v>
      </c>
      <c r="W6" s="14" t="s">
        <v>207</v>
      </c>
      <c r="X6" s="16">
        <f t="shared" si="3"/>
        <v>1.5</v>
      </c>
      <c r="Y6" s="80" t="s">
        <v>36</v>
      </c>
      <c r="Z6" s="14" t="s">
        <v>21</v>
      </c>
      <c r="AA6" s="16">
        <f t="shared" si="4"/>
        <v>3.5</v>
      </c>
      <c r="AB6" s="80" t="s">
        <v>11</v>
      </c>
      <c r="AC6" s="14" t="s">
        <v>13</v>
      </c>
      <c r="AD6" s="16">
        <f t="shared" si="5"/>
        <v>3.5</v>
      </c>
      <c r="AE6" s="80" t="s">
        <v>77</v>
      </c>
      <c r="AF6" s="14" t="s">
        <v>11</v>
      </c>
      <c r="AG6" s="16">
        <f t="shared" si="6"/>
        <v>4.5</v>
      </c>
      <c r="AH6" s="80" t="s">
        <v>35</v>
      </c>
      <c r="AI6" s="14" t="s">
        <v>21</v>
      </c>
      <c r="AJ6" s="16">
        <f t="shared" si="7"/>
        <v>6.5</v>
      </c>
      <c r="AK6" s="80" t="s">
        <v>20</v>
      </c>
      <c r="AL6" s="14" t="s">
        <v>21</v>
      </c>
      <c r="AM6" s="16">
        <f t="shared" si="8"/>
        <v>8.5</v>
      </c>
      <c r="AN6" s="80" t="s">
        <v>23</v>
      </c>
      <c r="AO6" s="14" t="s">
        <v>21</v>
      </c>
      <c r="AP6" s="16">
        <f t="shared" si="9"/>
        <v>10.5</v>
      </c>
      <c r="AQ6" s="82" t="s">
        <v>16</v>
      </c>
      <c r="AR6" s="14" t="s">
        <v>21</v>
      </c>
      <c r="AS6" s="16">
        <f t="shared" si="10"/>
        <v>12.5</v>
      </c>
      <c r="AT6" s="82" t="s">
        <v>21</v>
      </c>
      <c r="AU6" s="14" t="s">
        <v>19</v>
      </c>
      <c r="AV6" s="16">
        <f t="shared" si="11"/>
        <v>13</v>
      </c>
      <c r="AW6" s="6"/>
      <c r="AX6" s="5">
        <f t="shared" si="12"/>
        <v>26</v>
      </c>
    </row>
    <row r="7" spans="2:50" ht="12.75">
      <c r="B7" s="106">
        <v>10</v>
      </c>
      <c r="C7" s="104" t="s">
        <v>212</v>
      </c>
      <c r="D7" s="108">
        <v>5</v>
      </c>
      <c r="E7" s="24" t="s">
        <v>271</v>
      </c>
      <c r="F7" s="25">
        <v>169</v>
      </c>
      <c r="G7" s="24" t="s">
        <v>213</v>
      </c>
      <c r="H7" s="84">
        <v>5</v>
      </c>
      <c r="I7" s="85">
        <v>0</v>
      </c>
      <c r="J7" s="84">
        <v>4.5</v>
      </c>
      <c r="K7" s="86">
        <v>3</v>
      </c>
      <c r="L7" s="71">
        <v>12.5</v>
      </c>
      <c r="M7" s="80" t="s">
        <v>71</v>
      </c>
      <c r="N7" s="14" t="s">
        <v>21</v>
      </c>
      <c r="O7" s="15" t="str">
        <f t="shared" si="0"/>
        <v>2</v>
      </c>
      <c r="P7" s="80" t="s">
        <v>72</v>
      </c>
      <c r="Q7" s="14" t="s">
        <v>11</v>
      </c>
      <c r="R7" s="16">
        <f t="shared" si="1"/>
        <v>3</v>
      </c>
      <c r="S7" s="80" t="s">
        <v>78</v>
      </c>
      <c r="T7" s="14" t="s">
        <v>21</v>
      </c>
      <c r="U7" s="16">
        <f t="shared" si="2"/>
        <v>5</v>
      </c>
      <c r="V7" s="81" t="s">
        <v>13</v>
      </c>
      <c r="W7" s="19" t="s">
        <v>13</v>
      </c>
      <c r="X7" s="20">
        <f t="shared" si="3"/>
        <v>5</v>
      </c>
      <c r="Y7" s="81" t="s">
        <v>13</v>
      </c>
      <c r="Z7" s="19" t="s">
        <v>13</v>
      </c>
      <c r="AA7" s="20">
        <f t="shared" si="4"/>
        <v>5</v>
      </c>
      <c r="AB7" s="81" t="s">
        <v>13</v>
      </c>
      <c r="AC7" s="19" t="s">
        <v>13</v>
      </c>
      <c r="AD7" s="20">
        <f t="shared" si="5"/>
        <v>5</v>
      </c>
      <c r="AE7" s="80" t="s">
        <v>75</v>
      </c>
      <c r="AF7" s="14" t="s">
        <v>21</v>
      </c>
      <c r="AG7" s="16">
        <f t="shared" si="6"/>
        <v>7</v>
      </c>
      <c r="AH7" s="80" t="s">
        <v>23</v>
      </c>
      <c r="AI7" s="14" t="s">
        <v>19</v>
      </c>
      <c r="AJ7" s="16">
        <f t="shared" si="7"/>
        <v>7.5</v>
      </c>
      <c r="AK7" s="80" t="s">
        <v>32</v>
      </c>
      <c r="AL7" s="14" t="s">
        <v>21</v>
      </c>
      <c r="AM7" s="16">
        <f t="shared" si="8"/>
        <v>9.5</v>
      </c>
      <c r="AN7" s="80" t="s">
        <v>16</v>
      </c>
      <c r="AO7" s="14" t="s">
        <v>19</v>
      </c>
      <c r="AP7" s="16">
        <f t="shared" si="9"/>
        <v>10</v>
      </c>
      <c r="AQ7" s="82" t="s">
        <v>21</v>
      </c>
      <c r="AR7" s="14" t="s">
        <v>19</v>
      </c>
      <c r="AS7" s="16">
        <f t="shared" si="10"/>
        <v>10.5</v>
      </c>
      <c r="AT7" s="82" t="s">
        <v>36</v>
      </c>
      <c r="AU7" s="14" t="s">
        <v>21</v>
      </c>
      <c r="AV7" s="16">
        <f t="shared" si="11"/>
        <v>12.5</v>
      </c>
      <c r="AW7" s="6"/>
      <c r="AX7" s="5">
        <f t="shared" si="12"/>
        <v>25</v>
      </c>
    </row>
    <row r="8" spans="3:50" ht="12.75">
      <c r="C8" s="104" t="s">
        <v>214</v>
      </c>
      <c r="D8" s="108">
        <v>6</v>
      </c>
      <c r="E8" s="24" t="s">
        <v>272</v>
      </c>
      <c r="F8" s="25">
        <v>151</v>
      </c>
      <c r="G8" s="24" t="s">
        <v>41</v>
      </c>
      <c r="H8" s="84">
        <v>3.5</v>
      </c>
      <c r="I8" s="87">
        <v>2.5</v>
      </c>
      <c r="J8" s="84">
        <v>5.5</v>
      </c>
      <c r="K8" s="88">
        <v>2</v>
      </c>
      <c r="L8" s="71">
        <v>11.5</v>
      </c>
      <c r="M8" s="80" t="s">
        <v>215</v>
      </c>
      <c r="N8" s="14" t="s">
        <v>21</v>
      </c>
      <c r="O8" s="15" t="str">
        <f t="shared" si="0"/>
        <v>2</v>
      </c>
      <c r="P8" s="80" t="s">
        <v>21</v>
      </c>
      <c r="Q8" s="14" t="s">
        <v>19</v>
      </c>
      <c r="R8" s="16">
        <f t="shared" si="1"/>
        <v>2.5</v>
      </c>
      <c r="S8" s="80" t="s">
        <v>23</v>
      </c>
      <c r="T8" s="14" t="s">
        <v>11</v>
      </c>
      <c r="U8" s="16">
        <f t="shared" si="2"/>
        <v>3.5</v>
      </c>
      <c r="V8" s="80" t="s">
        <v>216</v>
      </c>
      <c r="W8" s="14" t="s">
        <v>21</v>
      </c>
      <c r="X8" s="16">
        <f t="shared" si="3"/>
        <v>5.5</v>
      </c>
      <c r="Y8" s="80" t="s">
        <v>11</v>
      </c>
      <c r="Z8" s="14" t="s">
        <v>13</v>
      </c>
      <c r="AA8" s="16">
        <f t="shared" si="4"/>
        <v>5.5</v>
      </c>
      <c r="AB8" s="80" t="s">
        <v>10</v>
      </c>
      <c r="AC8" s="14" t="s">
        <v>19</v>
      </c>
      <c r="AD8" s="16">
        <f t="shared" si="5"/>
        <v>6</v>
      </c>
      <c r="AE8" s="80" t="s">
        <v>36</v>
      </c>
      <c r="AF8" s="14" t="s">
        <v>21</v>
      </c>
      <c r="AG8" s="16">
        <f t="shared" si="6"/>
        <v>8</v>
      </c>
      <c r="AH8" s="80" t="s">
        <v>32</v>
      </c>
      <c r="AI8" s="14" t="s">
        <v>21</v>
      </c>
      <c r="AJ8" s="16">
        <f t="shared" si="7"/>
        <v>10</v>
      </c>
      <c r="AK8" s="80" t="s">
        <v>72</v>
      </c>
      <c r="AL8" s="14" t="s">
        <v>207</v>
      </c>
      <c r="AM8" s="16">
        <f t="shared" si="8"/>
        <v>11.5</v>
      </c>
      <c r="AN8" s="80" t="s">
        <v>12</v>
      </c>
      <c r="AO8" s="14" t="s">
        <v>207</v>
      </c>
      <c r="AP8" s="16">
        <f t="shared" si="9"/>
        <v>13</v>
      </c>
      <c r="AQ8" s="82" t="s">
        <v>17</v>
      </c>
      <c r="AR8" s="14" t="s">
        <v>13</v>
      </c>
      <c r="AS8" s="16">
        <f t="shared" si="10"/>
        <v>13</v>
      </c>
      <c r="AT8" s="82" t="s">
        <v>14</v>
      </c>
      <c r="AU8" s="14" t="s">
        <v>19</v>
      </c>
      <c r="AV8" s="16">
        <f t="shared" si="11"/>
        <v>13.5</v>
      </c>
      <c r="AW8" s="6"/>
      <c r="AX8" s="5">
        <f t="shared" si="12"/>
        <v>23</v>
      </c>
    </row>
    <row r="9" spans="3:50" ht="12.75">
      <c r="C9" s="104" t="s">
        <v>217</v>
      </c>
      <c r="D9" s="108">
        <v>7</v>
      </c>
      <c r="E9" s="4" t="s">
        <v>273</v>
      </c>
      <c r="F9" s="5">
        <v>195</v>
      </c>
      <c r="G9" s="4" t="s">
        <v>22</v>
      </c>
      <c r="H9" s="71">
        <v>5</v>
      </c>
      <c r="I9" s="79">
        <v>0</v>
      </c>
      <c r="J9" s="72">
        <v>0</v>
      </c>
      <c r="K9" s="71">
        <v>6</v>
      </c>
      <c r="L9" s="71">
        <v>11</v>
      </c>
      <c r="M9" s="80" t="s">
        <v>32</v>
      </c>
      <c r="N9" s="14" t="s">
        <v>21</v>
      </c>
      <c r="O9" s="15" t="str">
        <f t="shared" si="0"/>
        <v>2</v>
      </c>
      <c r="P9" s="80" t="s">
        <v>218</v>
      </c>
      <c r="Q9" s="14" t="s">
        <v>11</v>
      </c>
      <c r="R9" s="16">
        <f t="shared" si="1"/>
        <v>3</v>
      </c>
      <c r="S9" s="80" t="s">
        <v>119</v>
      </c>
      <c r="T9" s="14" t="s">
        <v>21</v>
      </c>
      <c r="U9" s="16">
        <f t="shared" si="2"/>
        <v>5</v>
      </c>
      <c r="V9" s="81" t="s">
        <v>13</v>
      </c>
      <c r="W9" s="19" t="s">
        <v>13</v>
      </c>
      <c r="X9" s="20">
        <f t="shared" si="3"/>
        <v>5</v>
      </c>
      <c r="Y9" s="81" t="s">
        <v>13</v>
      </c>
      <c r="Z9" s="19" t="s">
        <v>13</v>
      </c>
      <c r="AA9" s="20">
        <f t="shared" si="4"/>
        <v>5</v>
      </c>
      <c r="AB9" s="81" t="s">
        <v>13</v>
      </c>
      <c r="AC9" s="19" t="s">
        <v>13</v>
      </c>
      <c r="AD9" s="20">
        <f t="shared" si="5"/>
        <v>5</v>
      </c>
      <c r="AE9" s="81" t="s">
        <v>13</v>
      </c>
      <c r="AF9" s="19" t="s">
        <v>13</v>
      </c>
      <c r="AG9" s="20">
        <f t="shared" si="6"/>
        <v>5</v>
      </c>
      <c r="AH9" s="81" t="s">
        <v>13</v>
      </c>
      <c r="AI9" s="19" t="s">
        <v>13</v>
      </c>
      <c r="AJ9" s="20">
        <f t="shared" si="7"/>
        <v>5</v>
      </c>
      <c r="AK9" s="81" t="s">
        <v>13</v>
      </c>
      <c r="AL9" s="19" t="s">
        <v>13</v>
      </c>
      <c r="AM9" s="20">
        <f t="shared" si="8"/>
        <v>5</v>
      </c>
      <c r="AN9" s="80" t="s">
        <v>116</v>
      </c>
      <c r="AO9" s="14" t="s">
        <v>21</v>
      </c>
      <c r="AP9" s="16">
        <f t="shared" si="9"/>
        <v>7</v>
      </c>
      <c r="AQ9" s="82" t="s">
        <v>35</v>
      </c>
      <c r="AR9" s="14" t="s">
        <v>21</v>
      </c>
      <c r="AS9" s="16">
        <f t="shared" si="10"/>
        <v>9</v>
      </c>
      <c r="AT9" s="82" t="s">
        <v>10</v>
      </c>
      <c r="AU9" s="14" t="s">
        <v>21</v>
      </c>
      <c r="AV9" s="16">
        <f t="shared" si="11"/>
        <v>11</v>
      </c>
      <c r="AW9" s="6"/>
      <c r="AX9" s="5">
        <f t="shared" si="12"/>
        <v>22</v>
      </c>
    </row>
    <row r="10" spans="3:50" ht="12.75">
      <c r="C10" s="104" t="s">
        <v>219</v>
      </c>
      <c r="D10" s="108">
        <v>8</v>
      </c>
      <c r="E10" s="4" t="s">
        <v>274</v>
      </c>
      <c r="F10" s="5">
        <v>187</v>
      </c>
      <c r="G10" s="4" t="s">
        <v>25</v>
      </c>
      <c r="H10" s="71">
        <v>5</v>
      </c>
      <c r="I10" s="71">
        <v>3.5</v>
      </c>
      <c r="J10" s="79">
        <v>0</v>
      </c>
      <c r="K10" s="89">
        <v>1.5</v>
      </c>
      <c r="L10" s="71">
        <v>10</v>
      </c>
      <c r="M10" s="80" t="s">
        <v>220</v>
      </c>
      <c r="N10" s="14" t="s">
        <v>207</v>
      </c>
      <c r="O10" s="15" t="str">
        <f t="shared" si="0"/>
        <v>1.5</v>
      </c>
      <c r="P10" s="80" t="s">
        <v>23</v>
      </c>
      <c r="Q10" s="14" t="s">
        <v>207</v>
      </c>
      <c r="R10" s="16">
        <f t="shared" si="1"/>
        <v>3</v>
      </c>
      <c r="S10" s="80" t="s">
        <v>80</v>
      </c>
      <c r="T10" s="14" t="s">
        <v>21</v>
      </c>
      <c r="U10" s="16">
        <f t="shared" si="2"/>
        <v>5</v>
      </c>
      <c r="V10" s="80" t="s">
        <v>11</v>
      </c>
      <c r="W10" s="14" t="s">
        <v>13</v>
      </c>
      <c r="X10" s="16">
        <f t="shared" si="3"/>
        <v>5</v>
      </c>
      <c r="Y10" s="80" t="s">
        <v>77</v>
      </c>
      <c r="Z10" s="14" t="s">
        <v>21</v>
      </c>
      <c r="AA10" s="16">
        <f t="shared" si="4"/>
        <v>7</v>
      </c>
      <c r="AB10" s="80" t="s">
        <v>16</v>
      </c>
      <c r="AC10" s="14" t="s">
        <v>207</v>
      </c>
      <c r="AD10" s="16">
        <f t="shared" si="5"/>
        <v>8.5</v>
      </c>
      <c r="AE10" s="81" t="s">
        <v>13</v>
      </c>
      <c r="AF10" s="19" t="s">
        <v>13</v>
      </c>
      <c r="AG10" s="20">
        <f t="shared" si="6"/>
        <v>8.5</v>
      </c>
      <c r="AH10" s="81" t="s">
        <v>13</v>
      </c>
      <c r="AI10" s="19" t="s">
        <v>13</v>
      </c>
      <c r="AJ10" s="20">
        <f t="shared" si="7"/>
        <v>8.5</v>
      </c>
      <c r="AK10" s="81" t="s">
        <v>13</v>
      </c>
      <c r="AL10" s="19" t="s">
        <v>13</v>
      </c>
      <c r="AM10" s="20">
        <f t="shared" si="8"/>
        <v>8.5</v>
      </c>
      <c r="AN10" s="80" t="s">
        <v>14</v>
      </c>
      <c r="AO10" s="14" t="s">
        <v>13</v>
      </c>
      <c r="AP10" s="16">
        <f t="shared" si="9"/>
        <v>8.5</v>
      </c>
      <c r="AQ10" s="82" t="s">
        <v>20</v>
      </c>
      <c r="AR10" s="14" t="s">
        <v>207</v>
      </c>
      <c r="AS10" s="16">
        <f t="shared" si="10"/>
        <v>10</v>
      </c>
      <c r="AT10" s="82" t="s">
        <v>15</v>
      </c>
      <c r="AU10" s="14" t="s">
        <v>13</v>
      </c>
      <c r="AV10" s="16">
        <f t="shared" si="11"/>
        <v>10</v>
      </c>
      <c r="AW10" s="6"/>
      <c r="AX10" s="5">
        <f t="shared" si="12"/>
        <v>20</v>
      </c>
    </row>
    <row r="11" spans="3:50" ht="12.75">
      <c r="C11" s="104"/>
      <c r="D11" s="108">
        <v>9</v>
      </c>
      <c r="E11" s="24" t="s">
        <v>275</v>
      </c>
      <c r="F11" s="25">
        <v>165</v>
      </c>
      <c r="G11" s="24" t="s">
        <v>22</v>
      </c>
      <c r="H11" s="84">
        <v>3.5</v>
      </c>
      <c r="I11" s="84">
        <v>4</v>
      </c>
      <c r="J11" s="87">
        <v>2.5</v>
      </c>
      <c r="K11" s="88">
        <v>1.5</v>
      </c>
      <c r="L11" s="71">
        <v>10</v>
      </c>
      <c r="M11" s="90" t="s">
        <v>221</v>
      </c>
      <c r="N11" s="91" t="s">
        <v>21</v>
      </c>
      <c r="O11" s="15" t="str">
        <f t="shared" si="0"/>
        <v>2</v>
      </c>
      <c r="P11" s="90" t="s">
        <v>10</v>
      </c>
      <c r="Q11" s="91" t="s">
        <v>19</v>
      </c>
      <c r="R11" s="16">
        <f t="shared" si="1"/>
        <v>2.5</v>
      </c>
      <c r="S11" s="90" t="s">
        <v>16</v>
      </c>
      <c r="T11" s="91" t="s">
        <v>11</v>
      </c>
      <c r="U11" s="16">
        <f t="shared" si="2"/>
        <v>3.5</v>
      </c>
      <c r="V11" s="80" t="s">
        <v>36</v>
      </c>
      <c r="W11" s="14" t="s">
        <v>207</v>
      </c>
      <c r="X11" s="16">
        <f t="shared" si="3"/>
        <v>5</v>
      </c>
      <c r="Y11" s="80" t="s">
        <v>20</v>
      </c>
      <c r="Z11" s="14" t="s">
        <v>207</v>
      </c>
      <c r="AA11" s="16">
        <f t="shared" si="4"/>
        <v>6.5</v>
      </c>
      <c r="AB11" s="80" t="s">
        <v>77</v>
      </c>
      <c r="AC11" s="14" t="s">
        <v>11</v>
      </c>
      <c r="AD11" s="16">
        <f t="shared" si="5"/>
        <v>7.5</v>
      </c>
      <c r="AE11" s="80" t="s">
        <v>11</v>
      </c>
      <c r="AF11" s="14" t="s">
        <v>19</v>
      </c>
      <c r="AG11" s="16">
        <f t="shared" si="6"/>
        <v>8</v>
      </c>
      <c r="AH11" s="80" t="s">
        <v>12</v>
      </c>
      <c r="AI11" s="14" t="s">
        <v>207</v>
      </c>
      <c r="AJ11" s="16">
        <f t="shared" si="7"/>
        <v>9.5</v>
      </c>
      <c r="AK11" s="80" t="s">
        <v>21</v>
      </c>
      <c r="AL11" s="14" t="s">
        <v>19</v>
      </c>
      <c r="AM11" s="16">
        <f t="shared" si="8"/>
        <v>10</v>
      </c>
      <c r="AN11" s="80" t="s">
        <v>17</v>
      </c>
      <c r="AO11" s="14" t="s">
        <v>13</v>
      </c>
      <c r="AP11" s="16">
        <f t="shared" si="9"/>
        <v>10</v>
      </c>
      <c r="AQ11" s="82" t="s">
        <v>14</v>
      </c>
      <c r="AR11" s="14" t="s">
        <v>13</v>
      </c>
      <c r="AS11" s="16">
        <f t="shared" si="10"/>
        <v>10</v>
      </c>
      <c r="AT11" s="82" t="s">
        <v>32</v>
      </c>
      <c r="AU11" s="14" t="s">
        <v>207</v>
      </c>
      <c r="AV11" s="16">
        <f t="shared" si="11"/>
        <v>11.5</v>
      </c>
      <c r="AW11" s="6"/>
      <c r="AX11" s="5">
        <f t="shared" si="12"/>
        <v>20</v>
      </c>
    </row>
    <row r="12" spans="3:50" ht="12.75">
      <c r="C12" s="104" t="s">
        <v>222</v>
      </c>
      <c r="D12" s="108">
        <v>10</v>
      </c>
      <c r="E12" s="4" t="s">
        <v>276</v>
      </c>
      <c r="F12" s="5">
        <v>179</v>
      </c>
      <c r="G12" s="4" t="s">
        <v>34</v>
      </c>
      <c r="H12" s="71">
        <v>3.5</v>
      </c>
      <c r="I12" s="71">
        <v>3.5</v>
      </c>
      <c r="J12" s="70">
        <v>2</v>
      </c>
      <c r="K12" s="89">
        <v>2.5</v>
      </c>
      <c r="L12" s="71">
        <v>9.5</v>
      </c>
      <c r="M12" s="80" t="s">
        <v>36</v>
      </c>
      <c r="N12" s="14" t="s">
        <v>21</v>
      </c>
      <c r="O12" s="15" t="str">
        <f t="shared" si="0"/>
        <v>2</v>
      </c>
      <c r="P12" s="80" t="s">
        <v>80</v>
      </c>
      <c r="Q12" s="14" t="s">
        <v>11</v>
      </c>
      <c r="R12" s="16">
        <f t="shared" si="1"/>
        <v>3</v>
      </c>
      <c r="S12" s="80" t="s">
        <v>218</v>
      </c>
      <c r="T12" s="14" t="s">
        <v>19</v>
      </c>
      <c r="U12" s="16">
        <f t="shared" si="2"/>
        <v>3.5</v>
      </c>
      <c r="V12" s="80" t="s">
        <v>16</v>
      </c>
      <c r="W12" s="14" t="s">
        <v>11</v>
      </c>
      <c r="X12" s="16">
        <f t="shared" si="3"/>
        <v>4.5</v>
      </c>
      <c r="Y12" s="80" t="s">
        <v>23</v>
      </c>
      <c r="Z12" s="14" t="s">
        <v>19</v>
      </c>
      <c r="AA12" s="16">
        <f t="shared" si="4"/>
        <v>5</v>
      </c>
      <c r="AB12" s="80" t="s">
        <v>223</v>
      </c>
      <c r="AC12" s="14" t="s">
        <v>21</v>
      </c>
      <c r="AD12" s="16">
        <f t="shared" si="5"/>
        <v>7</v>
      </c>
      <c r="AE12" s="80" t="s">
        <v>32</v>
      </c>
      <c r="AF12" s="14" t="s">
        <v>21</v>
      </c>
      <c r="AG12" s="16">
        <f t="shared" si="6"/>
        <v>9</v>
      </c>
      <c r="AH12" s="80" t="s">
        <v>11</v>
      </c>
      <c r="AI12" s="14" t="s">
        <v>13</v>
      </c>
      <c r="AJ12" s="16">
        <f t="shared" si="7"/>
        <v>9</v>
      </c>
      <c r="AK12" s="80" t="s">
        <v>17</v>
      </c>
      <c r="AL12" s="14" t="s">
        <v>13</v>
      </c>
      <c r="AM12" s="16">
        <f t="shared" si="8"/>
        <v>9</v>
      </c>
      <c r="AN12" s="80" t="s">
        <v>21</v>
      </c>
      <c r="AO12" s="14" t="s">
        <v>19</v>
      </c>
      <c r="AP12" s="16">
        <f t="shared" si="9"/>
        <v>9.5</v>
      </c>
      <c r="AQ12" s="82" t="s">
        <v>10</v>
      </c>
      <c r="AR12" s="14" t="s">
        <v>19</v>
      </c>
      <c r="AS12" s="16">
        <f t="shared" si="10"/>
        <v>10</v>
      </c>
      <c r="AT12" s="82" t="s">
        <v>30</v>
      </c>
      <c r="AU12" s="14" t="s">
        <v>207</v>
      </c>
      <c r="AV12" s="16">
        <f t="shared" si="11"/>
        <v>11.5</v>
      </c>
      <c r="AW12" s="6"/>
      <c r="AX12" s="5">
        <f t="shared" si="12"/>
        <v>19</v>
      </c>
    </row>
    <row r="13" spans="1:50" ht="12.75">
      <c r="A13" s="7" t="s">
        <v>224</v>
      </c>
      <c r="B13" s="106">
        <v>5</v>
      </c>
      <c r="C13" s="104"/>
      <c r="D13" s="108">
        <v>11</v>
      </c>
      <c r="E13" s="4" t="s">
        <v>277</v>
      </c>
      <c r="F13" s="5">
        <v>140</v>
      </c>
      <c r="G13" s="4" t="s">
        <v>25</v>
      </c>
      <c r="H13" s="71">
        <v>4</v>
      </c>
      <c r="I13" s="79">
        <v>0</v>
      </c>
      <c r="J13" s="71">
        <v>3</v>
      </c>
      <c r="K13" s="71">
        <v>2.5</v>
      </c>
      <c r="L13" s="71">
        <v>9.5</v>
      </c>
      <c r="M13" s="80" t="s">
        <v>11</v>
      </c>
      <c r="N13" s="14" t="s">
        <v>13</v>
      </c>
      <c r="O13" s="15" t="str">
        <f t="shared" si="0"/>
        <v>0</v>
      </c>
      <c r="P13" s="80" t="s">
        <v>117</v>
      </c>
      <c r="Q13" s="14" t="s">
        <v>21</v>
      </c>
      <c r="R13" s="16">
        <f t="shared" si="1"/>
        <v>2</v>
      </c>
      <c r="S13" s="80" t="s">
        <v>14</v>
      </c>
      <c r="T13" s="14" t="s">
        <v>21</v>
      </c>
      <c r="U13" s="16">
        <f t="shared" si="2"/>
        <v>4</v>
      </c>
      <c r="V13" s="81" t="s">
        <v>13</v>
      </c>
      <c r="W13" s="19" t="s">
        <v>13</v>
      </c>
      <c r="X13" s="20">
        <f t="shared" si="3"/>
        <v>4</v>
      </c>
      <c r="Y13" s="81" t="s">
        <v>13</v>
      </c>
      <c r="Z13" s="19" t="s">
        <v>13</v>
      </c>
      <c r="AA13" s="20">
        <f t="shared" si="4"/>
        <v>4</v>
      </c>
      <c r="AB13" s="81" t="s">
        <v>13</v>
      </c>
      <c r="AC13" s="19" t="s">
        <v>13</v>
      </c>
      <c r="AD13" s="20">
        <f t="shared" si="5"/>
        <v>4</v>
      </c>
      <c r="AE13" s="80" t="s">
        <v>74</v>
      </c>
      <c r="AF13" s="14" t="s">
        <v>13</v>
      </c>
      <c r="AG13" s="16">
        <f t="shared" si="6"/>
        <v>4</v>
      </c>
      <c r="AH13" s="80" t="s">
        <v>78</v>
      </c>
      <c r="AI13" s="14" t="s">
        <v>11</v>
      </c>
      <c r="AJ13" s="16">
        <f t="shared" si="7"/>
        <v>5</v>
      </c>
      <c r="AK13" s="80" t="s">
        <v>210</v>
      </c>
      <c r="AL13" s="14" t="s">
        <v>21</v>
      </c>
      <c r="AM13" s="16">
        <f t="shared" si="8"/>
        <v>7</v>
      </c>
      <c r="AN13" s="80" t="s">
        <v>36</v>
      </c>
      <c r="AO13" s="14" t="s">
        <v>13</v>
      </c>
      <c r="AP13" s="16">
        <f t="shared" si="9"/>
        <v>7</v>
      </c>
      <c r="AQ13" s="82" t="s">
        <v>73</v>
      </c>
      <c r="AR13" s="14" t="s">
        <v>21</v>
      </c>
      <c r="AS13" s="16">
        <f t="shared" si="10"/>
        <v>9</v>
      </c>
      <c r="AT13" s="82" t="s">
        <v>20</v>
      </c>
      <c r="AU13" s="14" t="s">
        <v>19</v>
      </c>
      <c r="AV13" s="16">
        <f t="shared" si="11"/>
        <v>9.5</v>
      </c>
      <c r="AW13" s="6"/>
      <c r="AX13" s="5">
        <f t="shared" si="12"/>
        <v>19</v>
      </c>
    </row>
    <row r="14" spans="1:50" ht="12.75">
      <c r="A14" s="7" t="s">
        <v>224</v>
      </c>
      <c r="B14" s="106">
        <v>5</v>
      </c>
      <c r="C14" s="104"/>
      <c r="D14" s="108">
        <v>12</v>
      </c>
      <c r="E14" s="4" t="s">
        <v>278</v>
      </c>
      <c r="F14" s="5">
        <v>133</v>
      </c>
      <c r="G14" s="4" t="s">
        <v>34</v>
      </c>
      <c r="H14" s="71">
        <v>1</v>
      </c>
      <c r="I14" s="71">
        <v>5.5</v>
      </c>
      <c r="J14" s="70">
        <v>0</v>
      </c>
      <c r="K14" s="89">
        <v>3</v>
      </c>
      <c r="L14" s="71">
        <v>9.5</v>
      </c>
      <c r="M14" s="80" t="s">
        <v>15</v>
      </c>
      <c r="N14" s="14" t="s">
        <v>13</v>
      </c>
      <c r="O14" s="15" t="str">
        <f t="shared" si="0"/>
        <v>0</v>
      </c>
      <c r="P14" s="80" t="s">
        <v>120</v>
      </c>
      <c r="Q14" s="14" t="s">
        <v>11</v>
      </c>
      <c r="R14" s="16">
        <f t="shared" si="1"/>
        <v>1</v>
      </c>
      <c r="S14" s="80" t="s">
        <v>220</v>
      </c>
      <c r="T14" s="14" t="s">
        <v>13</v>
      </c>
      <c r="U14" s="16">
        <f t="shared" si="2"/>
        <v>1</v>
      </c>
      <c r="V14" s="80" t="s">
        <v>210</v>
      </c>
      <c r="W14" s="14" t="s">
        <v>21</v>
      </c>
      <c r="X14" s="16">
        <f t="shared" si="3"/>
        <v>3</v>
      </c>
      <c r="Y14" s="80" t="s">
        <v>78</v>
      </c>
      <c r="Z14" s="14" t="s">
        <v>207</v>
      </c>
      <c r="AA14" s="16">
        <f t="shared" si="4"/>
        <v>4.5</v>
      </c>
      <c r="AB14" s="80" t="s">
        <v>73</v>
      </c>
      <c r="AC14" s="14" t="s">
        <v>21</v>
      </c>
      <c r="AD14" s="16">
        <f t="shared" si="5"/>
        <v>6.5</v>
      </c>
      <c r="AE14" s="80" t="s">
        <v>20</v>
      </c>
      <c r="AF14" s="14" t="s">
        <v>13</v>
      </c>
      <c r="AG14" s="16">
        <f t="shared" si="6"/>
        <v>6.5</v>
      </c>
      <c r="AH14" s="80" t="s">
        <v>16</v>
      </c>
      <c r="AI14" s="14" t="s">
        <v>13</v>
      </c>
      <c r="AJ14" s="16">
        <f t="shared" si="7"/>
        <v>6.5</v>
      </c>
      <c r="AK14" s="80" t="s">
        <v>12</v>
      </c>
      <c r="AL14" s="14" t="s">
        <v>13</v>
      </c>
      <c r="AM14" s="16">
        <f t="shared" si="8"/>
        <v>6.5</v>
      </c>
      <c r="AN14" s="80" t="s">
        <v>71</v>
      </c>
      <c r="AO14" s="14" t="s">
        <v>207</v>
      </c>
      <c r="AP14" s="16">
        <f t="shared" si="9"/>
        <v>8</v>
      </c>
      <c r="AQ14" s="82" t="s">
        <v>36</v>
      </c>
      <c r="AR14" s="14" t="s">
        <v>11</v>
      </c>
      <c r="AS14" s="16">
        <f t="shared" si="10"/>
        <v>9</v>
      </c>
      <c r="AT14" s="82" t="s">
        <v>23</v>
      </c>
      <c r="AU14" s="14" t="s">
        <v>19</v>
      </c>
      <c r="AV14" s="16">
        <f t="shared" si="11"/>
        <v>9.5</v>
      </c>
      <c r="AW14" s="6"/>
      <c r="AX14" s="5">
        <f t="shared" si="12"/>
        <v>19</v>
      </c>
    </row>
    <row r="15" spans="1:50" ht="12.75">
      <c r="A15" s="7" t="s">
        <v>225</v>
      </c>
      <c r="B15" s="106">
        <v>10</v>
      </c>
      <c r="C15" s="104" t="s">
        <v>226</v>
      </c>
      <c r="D15" s="108">
        <v>13</v>
      </c>
      <c r="E15" s="4" t="s">
        <v>279</v>
      </c>
      <c r="F15" s="5">
        <v>116</v>
      </c>
      <c r="G15" s="4" t="s">
        <v>29</v>
      </c>
      <c r="H15" s="71">
        <v>4</v>
      </c>
      <c r="I15" s="70">
        <v>1.5</v>
      </c>
      <c r="J15" s="71">
        <v>2</v>
      </c>
      <c r="K15" s="71">
        <v>3</v>
      </c>
      <c r="L15" s="71">
        <v>9</v>
      </c>
      <c r="M15" s="80" t="s">
        <v>20</v>
      </c>
      <c r="N15" s="14" t="s">
        <v>13</v>
      </c>
      <c r="O15" s="15" t="str">
        <f t="shared" si="0"/>
        <v>0</v>
      </c>
      <c r="P15" s="80" t="s">
        <v>215</v>
      </c>
      <c r="Q15" s="14" t="s">
        <v>21</v>
      </c>
      <c r="R15" s="16">
        <f t="shared" si="1"/>
        <v>2</v>
      </c>
      <c r="S15" s="80" t="s">
        <v>73</v>
      </c>
      <c r="T15" s="14" t="s">
        <v>21</v>
      </c>
      <c r="U15" s="16">
        <f t="shared" si="2"/>
        <v>4</v>
      </c>
      <c r="V15" s="80" t="s">
        <v>23</v>
      </c>
      <c r="W15" s="14" t="s">
        <v>19</v>
      </c>
      <c r="X15" s="16">
        <f t="shared" si="3"/>
        <v>4.5</v>
      </c>
      <c r="Y15" s="80" t="s">
        <v>17</v>
      </c>
      <c r="Z15" s="14" t="s">
        <v>13</v>
      </c>
      <c r="AA15" s="16">
        <f t="shared" si="4"/>
        <v>4.5</v>
      </c>
      <c r="AB15" s="80" t="s">
        <v>35</v>
      </c>
      <c r="AC15" s="14" t="s">
        <v>11</v>
      </c>
      <c r="AD15" s="16">
        <f t="shared" si="5"/>
        <v>5.5</v>
      </c>
      <c r="AE15" s="80" t="s">
        <v>16</v>
      </c>
      <c r="AF15" s="14" t="s">
        <v>13</v>
      </c>
      <c r="AG15" s="16">
        <f t="shared" si="6"/>
        <v>5.5</v>
      </c>
      <c r="AH15" s="80" t="s">
        <v>74</v>
      </c>
      <c r="AI15" s="14" t="s">
        <v>13</v>
      </c>
      <c r="AJ15" s="16">
        <f t="shared" si="7"/>
        <v>5.5</v>
      </c>
      <c r="AK15" s="80" t="s">
        <v>71</v>
      </c>
      <c r="AL15" s="14" t="s">
        <v>21</v>
      </c>
      <c r="AM15" s="16">
        <f t="shared" si="8"/>
        <v>7.5</v>
      </c>
      <c r="AN15" s="80" t="s">
        <v>30</v>
      </c>
      <c r="AO15" s="14" t="s">
        <v>21</v>
      </c>
      <c r="AP15" s="16">
        <f t="shared" si="9"/>
        <v>9.5</v>
      </c>
      <c r="AQ15" s="82" t="s">
        <v>32</v>
      </c>
      <c r="AR15" s="14" t="s">
        <v>11</v>
      </c>
      <c r="AS15" s="16">
        <f t="shared" si="10"/>
        <v>10.5</v>
      </c>
      <c r="AT15" s="82" t="s">
        <v>12</v>
      </c>
      <c r="AU15" s="14" t="s">
        <v>13</v>
      </c>
      <c r="AV15" s="16">
        <f t="shared" si="11"/>
        <v>10.5</v>
      </c>
      <c r="AW15" s="6"/>
      <c r="AX15" s="5">
        <f t="shared" si="12"/>
        <v>18</v>
      </c>
    </row>
    <row r="16" spans="1:50" ht="12.75">
      <c r="A16" s="7" t="s">
        <v>227</v>
      </c>
      <c r="B16" s="106">
        <v>9</v>
      </c>
      <c r="C16" s="104"/>
      <c r="D16" s="108">
        <v>14</v>
      </c>
      <c r="E16" s="4" t="s">
        <v>280</v>
      </c>
      <c r="F16" s="5">
        <v>78</v>
      </c>
      <c r="G16" s="4" t="s">
        <v>33</v>
      </c>
      <c r="H16" s="79">
        <v>0</v>
      </c>
      <c r="I16" s="63">
        <v>3</v>
      </c>
      <c r="J16" s="63">
        <v>4</v>
      </c>
      <c r="K16" s="71">
        <v>2</v>
      </c>
      <c r="L16" s="71">
        <v>9</v>
      </c>
      <c r="M16" s="81" t="s">
        <v>13</v>
      </c>
      <c r="N16" s="19" t="s">
        <v>13</v>
      </c>
      <c r="O16" s="83" t="str">
        <f t="shared" si="0"/>
        <v>0</v>
      </c>
      <c r="P16" s="81" t="s">
        <v>13</v>
      </c>
      <c r="Q16" s="19" t="s">
        <v>13</v>
      </c>
      <c r="R16" s="20">
        <f t="shared" si="1"/>
        <v>0</v>
      </c>
      <c r="S16" s="81" t="s">
        <v>13</v>
      </c>
      <c r="T16" s="19" t="s">
        <v>13</v>
      </c>
      <c r="U16" s="20">
        <f t="shared" si="2"/>
        <v>0</v>
      </c>
      <c r="V16" s="80" t="s">
        <v>223</v>
      </c>
      <c r="W16" s="14" t="s">
        <v>13</v>
      </c>
      <c r="X16" s="16">
        <f t="shared" si="3"/>
        <v>0</v>
      </c>
      <c r="Y16" s="80" t="s">
        <v>228</v>
      </c>
      <c r="Z16" s="14" t="s">
        <v>21</v>
      </c>
      <c r="AA16" s="16">
        <f t="shared" si="4"/>
        <v>2</v>
      </c>
      <c r="AB16" s="80" t="s">
        <v>36</v>
      </c>
      <c r="AC16" s="14" t="s">
        <v>11</v>
      </c>
      <c r="AD16" s="16">
        <f t="shared" si="5"/>
        <v>3</v>
      </c>
      <c r="AE16" s="80" t="s">
        <v>120</v>
      </c>
      <c r="AF16" s="14" t="s">
        <v>21</v>
      </c>
      <c r="AG16" s="16">
        <f t="shared" si="6"/>
        <v>5</v>
      </c>
      <c r="AH16" s="80" t="s">
        <v>229</v>
      </c>
      <c r="AI16" s="14" t="s">
        <v>13</v>
      </c>
      <c r="AJ16" s="16">
        <f t="shared" si="7"/>
        <v>5</v>
      </c>
      <c r="AK16" s="80" t="s">
        <v>215</v>
      </c>
      <c r="AL16" s="14" t="s">
        <v>21</v>
      </c>
      <c r="AM16" s="16">
        <f t="shared" si="8"/>
        <v>7</v>
      </c>
      <c r="AN16" s="80" t="s">
        <v>73</v>
      </c>
      <c r="AO16" s="14" t="s">
        <v>11</v>
      </c>
      <c r="AP16" s="16">
        <f t="shared" si="9"/>
        <v>8</v>
      </c>
      <c r="AQ16" s="82" t="s">
        <v>15</v>
      </c>
      <c r="AR16" s="14" t="s">
        <v>13</v>
      </c>
      <c r="AS16" s="16">
        <f t="shared" si="10"/>
        <v>8</v>
      </c>
      <c r="AT16" s="82" t="s">
        <v>78</v>
      </c>
      <c r="AU16" s="14" t="s">
        <v>11</v>
      </c>
      <c r="AV16" s="16">
        <f t="shared" si="11"/>
        <v>9</v>
      </c>
      <c r="AW16" s="6"/>
      <c r="AX16" s="5">
        <f t="shared" si="12"/>
        <v>18</v>
      </c>
    </row>
    <row r="17" spans="3:50" ht="12.75">
      <c r="C17" s="104" t="s">
        <v>230</v>
      </c>
      <c r="D17" s="108">
        <v>15</v>
      </c>
      <c r="E17" s="24" t="s">
        <v>281</v>
      </c>
      <c r="F17" s="25" t="s">
        <v>231</v>
      </c>
      <c r="G17" s="24" t="s">
        <v>22</v>
      </c>
      <c r="H17" s="84">
        <v>4</v>
      </c>
      <c r="I17" s="85">
        <v>0</v>
      </c>
      <c r="J17" s="84">
        <v>4.5</v>
      </c>
      <c r="K17" s="92">
        <v>0</v>
      </c>
      <c r="L17" s="71">
        <v>8.5</v>
      </c>
      <c r="M17" s="80" t="s">
        <v>232</v>
      </c>
      <c r="N17" s="14" t="s">
        <v>21</v>
      </c>
      <c r="O17" s="15" t="str">
        <f t="shared" si="0"/>
        <v>2</v>
      </c>
      <c r="P17" s="80" t="s">
        <v>12</v>
      </c>
      <c r="Q17" s="14" t="s">
        <v>11</v>
      </c>
      <c r="R17" s="16">
        <f t="shared" si="1"/>
        <v>3</v>
      </c>
      <c r="S17" s="80" t="s">
        <v>74</v>
      </c>
      <c r="T17" s="14" t="s">
        <v>11</v>
      </c>
      <c r="U17" s="16">
        <f t="shared" si="2"/>
        <v>4</v>
      </c>
      <c r="V17" s="81" t="s">
        <v>13</v>
      </c>
      <c r="W17" s="19" t="s">
        <v>13</v>
      </c>
      <c r="X17" s="20">
        <f t="shared" si="3"/>
        <v>4</v>
      </c>
      <c r="Y17" s="81" t="s">
        <v>13</v>
      </c>
      <c r="Z17" s="19" t="s">
        <v>13</v>
      </c>
      <c r="AA17" s="20">
        <f t="shared" si="4"/>
        <v>4</v>
      </c>
      <c r="AB17" s="81" t="s">
        <v>13</v>
      </c>
      <c r="AC17" s="19" t="s">
        <v>13</v>
      </c>
      <c r="AD17" s="20">
        <f t="shared" si="5"/>
        <v>4</v>
      </c>
      <c r="AE17" s="80" t="s">
        <v>117</v>
      </c>
      <c r="AF17" s="14" t="s">
        <v>21</v>
      </c>
      <c r="AG17" s="16">
        <f t="shared" si="6"/>
        <v>6</v>
      </c>
      <c r="AH17" s="80" t="s">
        <v>71</v>
      </c>
      <c r="AI17" s="14" t="s">
        <v>21</v>
      </c>
      <c r="AJ17" s="16">
        <f t="shared" si="7"/>
        <v>8</v>
      </c>
      <c r="AK17" s="80" t="s">
        <v>16</v>
      </c>
      <c r="AL17" s="14" t="s">
        <v>19</v>
      </c>
      <c r="AM17" s="16">
        <f t="shared" si="8"/>
        <v>8.5</v>
      </c>
      <c r="AN17" s="81" t="s">
        <v>13</v>
      </c>
      <c r="AO17" s="19" t="s">
        <v>13</v>
      </c>
      <c r="AP17" s="20">
        <f t="shared" si="9"/>
        <v>8.5</v>
      </c>
      <c r="AQ17" s="93" t="s">
        <v>13</v>
      </c>
      <c r="AR17" s="19" t="s">
        <v>13</v>
      </c>
      <c r="AS17" s="20">
        <f t="shared" si="10"/>
        <v>8.5</v>
      </c>
      <c r="AT17" s="93" t="s">
        <v>13</v>
      </c>
      <c r="AU17" s="19" t="s">
        <v>13</v>
      </c>
      <c r="AV17" s="20">
        <f t="shared" si="11"/>
        <v>8.5</v>
      </c>
      <c r="AW17" s="6"/>
      <c r="AX17" s="5">
        <f t="shared" si="12"/>
        <v>17</v>
      </c>
    </row>
    <row r="18" spans="3:50" ht="12.75">
      <c r="C18" s="104" t="s">
        <v>233</v>
      </c>
      <c r="D18" s="108">
        <v>16</v>
      </c>
      <c r="E18" s="4" t="s">
        <v>282</v>
      </c>
      <c r="F18" s="5">
        <v>169</v>
      </c>
      <c r="G18" s="4" t="s">
        <v>22</v>
      </c>
      <c r="H18" s="71">
        <v>4</v>
      </c>
      <c r="I18" s="79">
        <v>0</v>
      </c>
      <c r="J18" s="71">
        <v>4</v>
      </c>
      <c r="K18" s="72">
        <v>0</v>
      </c>
      <c r="L18" s="71">
        <v>8</v>
      </c>
      <c r="M18" s="80" t="s">
        <v>78</v>
      </c>
      <c r="N18" s="14" t="s">
        <v>11</v>
      </c>
      <c r="O18" s="15" t="str">
        <f t="shared" si="0"/>
        <v>1</v>
      </c>
      <c r="P18" s="80" t="s">
        <v>220</v>
      </c>
      <c r="Q18" s="14" t="s">
        <v>21</v>
      </c>
      <c r="R18" s="16">
        <f t="shared" si="1"/>
        <v>3</v>
      </c>
      <c r="S18" s="80" t="s">
        <v>72</v>
      </c>
      <c r="T18" s="14" t="s">
        <v>11</v>
      </c>
      <c r="U18" s="16">
        <f t="shared" si="2"/>
        <v>4</v>
      </c>
      <c r="V18" s="81" t="s">
        <v>13</v>
      </c>
      <c r="W18" s="19" t="s">
        <v>13</v>
      </c>
      <c r="X18" s="20">
        <f t="shared" si="3"/>
        <v>4</v>
      </c>
      <c r="Y18" s="81" t="s">
        <v>13</v>
      </c>
      <c r="Z18" s="19" t="s">
        <v>13</v>
      </c>
      <c r="AA18" s="20">
        <f t="shared" si="4"/>
        <v>4</v>
      </c>
      <c r="AB18" s="81" t="s">
        <v>13</v>
      </c>
      <c r="AC18" s="19" t="s">
        <v>13</v>
      </c>
      <c r="AD18" s="20">
        <f t="shared" si="5"/>
        <v>4</v>
      </c>
      <c r="AE18" s="80" t="s">
        <v>30</v>
      </c>
      <c r="AF18" s="14" t="s">
        <v>21</v>
      </c>
      <c r="AG18" s="16">
        <f t="shared" si="6"/>
        <v>6</v>
      </c>
      <c r="AH18" s="80" t="s">
        <v>36</v>
      </c>
      <c r="AI18" s="14" t="s">
        <v>21</v>
      </c>
      <c r="AJ18" s="16">
        <f t="shared" si="7"/>
        <v>8</v>
      </c>
      <c r="AK18" s="80" t="s">
        <v>11</v>
      </c>
      <c r="AL18" s="14" t="s">
        <v>13</v>
      </c>
      <c r="AM18" s="16">
        <f t="shared" si="8"/>
        <v>8</v>
      </c>
      <c r="AN18" s="81" t="s">
        <v>13</v>
      </c>
      <c r="AO18" s="19" t="s">
        <v>13</v>
      </c>
      <c r="AP18" s="20">
        <f t="shared" si="9"/>
        <v>8</v>
      </c>
      <c r="AQ18" s="93" t="s">
        <v>13</v>
      </c>
      <c r="AR18" s="19" t="s">
        <v>13</v>
      </c>
      <c r="AS18" s="20">
        <f t="shared" si="10"/>
        <v>8</v>
      </c>
      <c r="AT18" s="93" t="s">
        <v>13</v>
      </c>
      <c r="AU18" s="19" t="s">
        <v>13</v>
      </c>
      <c r="AV18" s="20">
        <f t="shared" si="11"/>
        <v>8</v>
      </c>
      <c r="AW18" s="6"/>
      <c r="AX18" s="5">
        <f t="shared" si="12"/>
        <v>16</v>
      </c>
    </row>
    <row r="19" spans="3:50" ht="12.75">
      <c r="C19" s="104"/>
      <c r="D19" s="108">
        <v>17</v>
      </c>
      <c r="E19" s="4" t="s">
        <v>283</v>
      </c>
      <c r="F19" s="5">
        <v>71</v>
      </c>
      <c r="G19" s="4" t="s">
        <v>34</v>
      </c>
      <c r="H19" s="70">
        <v>2</v>
      </c>
      <c r="I19" s="71">
        <v>2.5</v>
      </c>
      <c r="J19" s="71">
        <v>2.5</v>
      </c>
      <c r="K19" s="71">
        <v>3</v>
      </c>
      <c r="L19" s="71">
        <v>8</v>
      </c>
      <c r="M19" s="80" t="s">
        <v>117</v>
      </c>
      <c r="N19" s="14" t="s">
        <v>207</v>
      </c>
      <c r="O19" s="15" t="str">
        <f t="shared" si="0"/>
        <v>1.5</v>
      </c>
      <c r="P19" s="80" t="s">
        <v>119</v>
      </c>
      <c r="Q19" s="14" t="s">
        <v>19</v>
      </c>
      <c r="R19" s="16">
        <f t="shared" si="1"/>
        <v>2</v>
      </c>
      <c r="S19" s="80" t="s">
        <v>36</v>
      </c>
      <c r="T19" s="14" t="s">
        <v>13</v>
      </c>
      <c r="U19" s="16">
        <f t="shared" si="2"/>
        <v>2</v>
      </c>
      <c r="V19" s="80" t="s">
        <v>228</v>
      </c>
      <c r="W19" s="14" t="s">
        <v>207</v>
      </c>
      <c r="X19" s="16">
        <f t="shared" si="3"/>
        <v>3.5</v>
      </c>
      <c r="Y19" s="80" t="s">
        <v>211</v>
      </c>
      <c r="Z19" s="14" t="s">
        <v>11</v>
      </c>
      <c r="AA19" s="16">
        <f t="shared" si="4"/>
        <v>4.5</v>
      </c>
      <c r="AB19" s="80" t="s">
        <v>32</v>
      </c>
      <c r="AC19" s="14" t="s">
        <v>13</v>
      </c>
      <c r="AD19" s="16">
        <f t="shared" si="5"/>
        <v>4.5</v>
      </c>
      <c r="AE19" s="80" t="s">
        <v>78</v>
      </c>
      <c r="AF19" s="14" t="s">
        <v>21</v>
      </c>
      <c r="AG19" s="16">
        <f t="shared" si="6"/>
        <v>6.5</v>
      </c>
      <c r="AH19" s="80" t="s">
        <v>21</v>
      </c>
      <c r="AI19" s="14" t="s">
        <v>13</v>
      </c>
      <c r="AJ19" s="16">
        <f t="shared" si="7"/>
        <v>6.5</v>
      </c>
      <c r="AK19" s="80" t="s">
        <v>77</v>
      </c>
      <c r="AL19" s="14" t="s">
        <v>19</v>
      </c>
      <c r="AM19" s="16">
        <f t="shared" si="8"/>
        <v>7</v>
      </c>
      <c r="AN19" s="80" t="s">
        <v>35</v>
      </c>
      <c r="AO19" s="14" t="s">
        <v>11</v>
      </c>
      <c r="AP19" s="16">
        <f t="shared" si="9"/>
        <v>8</v>
      </c>
      <c r="AQ19" s="82" t="s">
        <v>30</v>
      </c>
      <c r="AR19" s="14" t="s">
        <v>13</v>
      </c>
      <c r="AS19" s="16">
        <f t="shared" si="10"/>
        <v>8</v>
      </c>
      <c r="AT19" s="82" t="s">
        <v>71</v>
      </c>
      <c r="AU19" s="14" t="s">
        <v>21</v>
      </c>
      <c r="AV19" s="16">
        <f t="shared" si="11"/>
        <v>10</v>
      </c>
      <c r="AW19" s="6"/>
      <c r="AX19" s="5">
        <f t="shared" si="12"/>
        <v>16</v>
      </c>
    </row>
    <row r="20" spans="3:50" ht="12.75">
      <c r="C20" s="104" t="s">
        <v>234</v>
      </c>
      <c r="D20" s="108">
        <v>18</v>
      </c>
      <c r="E20" s="4" t="s">
        <v>284</v>
      </c>
      <c r="F20" s="5">
        <v>114</v>
      </c>
      <c r="G20" s="4" t="s">
        <v>34</v>
      </c>
      <c r="H20" s="71">
        <v>3</v>
      </c>
      <c r="I20" s="71">
        <v>1.5</v>
      </c>
      <c r="J20" s="70">
        <v>1</v>
      </c>
      <c r="K20" s="89">
        <v>3</v>
      </c>
      <c r="L20" s="71">
        <v>7.5</v>
      </c>
      <c r="M20" s="80" t="s">
        <v>74</v>
      </c>
      <c r="N20" s="14" t="s">
        <v>11</v>
      </c>
      <c r="O20" s="15" t="str">
        <f t="shared" si="0"/>
        <v>1</v>
      </c>
      <c r="P20" s="80" t="s">
        <v>235</v>
      </c>
      <c r="Q20" s="14" t="s">
        <v>21</v>
      </c>
      <c r="R20" s="16">
        <f t="shared" si="1"/>
        <v>3</v>
      </c>
      <c r="S20" s="80" t="s">
        <v>12</v>
      </c>
      <c r="T20" s="14" t="s">
        <v>13</v>
      </c>
      <c r="U20" s="16">
        <f t="shared" si="2"/>
        <v>3</v>
      </c>
      <c r="V20" s="80" t="s">
        <v>77</v>
      </c>
      <c r="W20" s="14" t="s">
        <v>13</v>
      </c>
      <c r="X20" s="16">
        <f t="shared" si="3"/>
        <v>3</v>
      </c>
      <c r="Y20" s="80" t="s">
        <v>32</v>
      </c>
      <c r="Z20" s="14" t="s">
        <v>19</v>
      </c>
      <c r="AA20" s="16">
        <f t="shared" si="4"/>
        <v>3.5</v>
      </c>
      <c r="AB20" s="80" t="s">
        <v>116</v>
      </c>
      <c r="AC20" s="14" t="s">
        <v>11</v>
      </c>
      <c r="AD20" s="16">
        <f t="shared" si="5"/>
        <v>4.5</v>
      </c>
      <c r="AE20" s="80" t="s">
        <v>73</v>
      </c>
      <c r="AF20" s="14" t="s">
        <v>13</v>
      </c>
      <c r="AG20" s="16">
        <f t="shared" si="6"/>
        <v>4.5</v>
      </c>
      <c r="AH20" s="80" t="s">
        <v>30</v>
      </c>
      <c r="AI20" s="14" t="s">
        <v>11</v>
      </c>
      <c r="AJ20" s="16">
        <f t="shared" si="7"/>
        <v>5.5</v>
      </c>
      <c r="AK20" s="80" t="s">
        <v>14</v>
      </c>
      <c r="AL20" s="14" t="s">
        <v>13</v>
      </c>
      <c r="AM20" s="16">
        <f t="shared" si="8"/>
        <v>5.5</v>
      </c>
      <c r="AN20" s="80" t="s">
        <v>80</v>
      </c>
      <c r="AO20" s="14" t="s">
        <v>19</v>
      </c>
      <c r="AP20" s="16">
        <f t="shared" si="9"/>
        <v>6</v>
      </c>
      <c r="AQ20" s="82" t="s">
        <v>117</v>
      </c>
      <c r="AR20" s="14" t="s">
        <v>207</v>
      </c>
      <c r="AS20" s="16">
        <f t="shared" si="10"/>
        <v>7.5</v>
      </c>
      <c r="AT20" s="82" t="s">
        <v>35</v>
      </c>
      <c r="AU20" s="14" t="s">
        <v>11</v>
      </c>
      <c r="AV20" s="16">
        <f t="shared" si="11"/>
        <v>8.5</v>
      </c>
      <c r="AW20" s="6"/>
      <c r="AX20" s="5">
        <f t="shared" si="12"/>
        <v>15</v>
      </c>
    </row>
    <row r="21" spans="3:50" ht="12.75">
      <c r="C21" s="104"/>
      <c r="D21" s="108">
        <v>19</v>
      </c>
      <c r="E21" s="4" t="s">
        <v>285</v>
      </c>
      <c r="F21" s="5">
        <v>170</v>
      </c>
      <c r="G21" s="4" t="s">
        <v>22</v>
      </c>
      <c r="H21" s="79">
        <v>0</v>
      </c>
      <c r="I21" s="63">
        <v>3</v>
      </c>
      <c r="J21" s="63">
        <v>4.5</v>
      </c>
      <c r="K21" s="72">
        <v>0</v>
      </c>
      <c r="L21" s="71">
        <v>7.5</v>
      </c>
      <c r="M21" s="81" t="s">
        <v>13</v>
      </c>
      <c r="N21" s="19" t="s">
        <v>13</v>
      </c>
      <c r="O21" s="83" t="str">
        <f t="shared" si="0"/>
        <v>0</v>
      </c>
      <c r="P21" s="81" t="s">
        <v>13</v>
      </c>
      <c r="Q21" s="19" t="s">
        <v>13</v>
      </c>
      <c r="R21" s="20">
        <f t="shared" si="1"/>
        <v>0</v>
      </c>
      <c r="S21" s="81" t="s">
        <v>13</v>
      </c>
      <c r="T21" s="19" t="s">
        <v>13</v>
      </c>
      <c r="U21" s="20">
        <f t="shared" si="2"/>
        <v>0</v>
      </c>
      <c r="V21" s="80" t="s">
        <v>78</v>
      </c>
      <c r="W21" s="14" t="s">
        <v>21</v>
      </c>
      <c r="X21" s="16">
        <f t="shared" si="3"/>
        <v>2</v>
      </c>
      <c r="Y21" s="80" t="s">
        <v>77</v>
      </c>
      <c r="Z21" s="14" t="s">
        <v>13</v>
      </c>
      <c r="AA21" s="16">
        <f t="shared" si="4"/>
        <v>2</v>
      </c>
      <c r="AB21" s="80" t="s">
        <v>23</v>
      </c>
      <c r="AC21" s="14" t="s">
        <v>11</v>
      </c>
      <c r="AD21" s="16">
        <f t="shared" si="5"/>
        <v>3</v>
      </c>
      <c r="AE21" s="80" t="s">
        <v>17</v>
      </c>
      <c r="AF21" s="14" t="s">
        <v>11</v>
      </c>
      <c r="AG21" s="16">
        <f t="shared" si="6"/>
        <v>4</v>
      </c>
      <c r="AH21" s="80" t="s">
        <v>117</v>
      </c>
      <c r="AI21" s="14" t="s">
        <v>21</v>
      </c>
      <c r="AJ21" s="16">
        <f t="shared" si="7"/>
        <v>6</v>
      </c>
      <c r="AK21" s="80" t="s">
        <v>73</v>
      </c>
      <c r="AL21" s="14" t="s">
        <v>207</v>
      </c>
      <c r="AM21" s="16">
        <f t="shared" si="8"/>
        <v>7.5</v>
      </c>
      <c r="AN21" s="81" t="s">
        <v>13</v>
      </c>
      <c r="AO21" s="19" t="s">
        <v>13</v>
      </c>
      <c r="AP21" s="20">
        <f t="shared" si="9"/>
        <v>7.5</v>
      </c>
      <c r="AQ21" s="93" t="s">
        <v>13</v>
      </c>
      <c r="AR21" s="19" t="s">
        <v>13</v>
      </c>
      <c r="AS21" s="20">
        <f t="shared" si="10"/>
        <v>7.5</v>
      </c>
      <c r="AT21" s="93" t="s">
        <v>13</v>
      </c>
      <c r="AU21" s="19" t="s">
        <v>13</v>
      </c>
      <c r="AV21" s="20">
        <f t="shared" si="11"/>
        <v>7.5</v>
      </c>
      <c r="AW21" s="6"/>
      <c r="AX21" s="5">
        <f t="shared" si="12"/>
        <v>15</v>
      </c>
    </row>
    <row r="22" spans="3:50" ht="12.75">
      <c r="C22" s="104"/>
      <c r="D22" s="108">
        <v>20</v>
      </c>
      <c r="E22" s="4" t="s">
        <v>286</v>
      </c>
      <c r="F22" s="5" t="s">
        <v>236</v>
      </c>
      <c r="G22" s="4" t="s">
        <v>237</v>
      </c>
      <c r="H22" s="79">
        <v>0</v>
      </c>
      <c r="I22" s="63">
        <v>4.5</v>
      </c>
      <c r="J22" s="63">
        <v>3</v>
      </c>
      <c r="K22" s="72">
        <v>0</v>
      </c>
      <c r="L22" s="71">
        <v>7.5</v>
      </c>
      <c r="M22" s="81" t="s">
        <v>13</v>
      </c>
      <c r="N22" s="19" t="s">
        <v>13</v>
      </c>
      <c r="O22" s="83" t="str">
        <f t="shared" si="0"/>
        <v>0</v>
      </c>
      <c r="P22" s="81" t="s">
        <v>13</v>
      </c>
      <c r="Q22" s="19" t="s">
        <v>13</v>
      </c>
      <c r="R22" s="20">
        <f t="shared" si="1"/>
        <v>0</v>
      </c>
      <c r="S22" s="81" t="s">
        <v>13</v>
      </c>
      <c r="T22" s="19" t="s">
        <v>13</v>
      </c>
      <c r="U22" s="20">
        <f t="shared" si="2"/>
        <v>0</v>
      </c>
      <c r="V22" s="80" t="s">
        <v>117</v>
      </c>
      <c r="W22" s="14" t="s">
        <v>21</v>
      </c>
      <c r="X22" s="16">
        <f t="shared" si="3"/>
        <v>2</v>
      </c>
      <c r="Y22" s="80" t="s">
        <v>71</v>
      </c>
      <c r="Z22" s="14" t="s">
        <v>11</v>
      </c>
      <c r="AA22" s="16">
        <f t="shared" si="4"/>
        <v>3</v>
      </c>
      <c r="AB22" s="80" t="s">
        <v>119</v>
      </c>
      <c r="AC22" s="14" t="s">
        <v>207</v>
      </c>
      <c r="AD22" s="16">
        <f t="shared" si="5"/>
        <v>4.5</v>
      </c>
      <c r="AE22" s="80" t="s">
        <v>12</v>
      </c>
      <c r="AF22" s="14" t="s">
        <v>13</v>
      </c>
      <c r="AG22" s="16">
        <f t="shared" si="6"/>
        <v>4.5</v>
      </c>
      <c r="AH22" s="80" t="s">
        <v>14</v>
      </c>
      <c r="AI22" s="14" t="s">
        <v>11</v>
      </c>
      <c r="AJ22" s="16">
        <f t="shared" si="7"/>
        <v>5.5</v>
      </c>
      <c r="AK22" s="80" t="s">
        <v>120</v>
      </c>
      <c r="AL22" s="14" t="s">
        <v>21</v>
      </c>
      <c r="AM22" s="16">
        <f t="shared" si="8"/>
        <v>7.5</v>
      </c>
      <c r="AN22" s="81" t="s">
        <v>13</v>
      </c>
      <c r="AO22" s="19" t="s">
        <v>13</v>
      </c>
      <c r="AP22" s="20">
        <f t="shared" si="9"/>
        <v>7.5</v>
      </c>
      <c r="AQ22" s="93" t="s">
        <v>13</v>
      </c>
      <c r="AR22" s="19" t="s">
        <v>13</v>
      </c>
      <c r="AS22" s="20">
        <f t="shared" si="10"/>
        <v>7.5</v>
      </c>
      <c r="AT22" s="93" t="s">
        <v>13</v>
      </c>
      <c r="AU22" s="19" t="s">
        <v>13</v>
      </c>
      <c r="AV22" s="20">
        <f t="shared" si="11"/>
        <v>7.5</v>
      </c>
      <c r="AW22" s="6"/>
      <c r="AX22" s="5">
        <f t="shared" si="12"/>
        <v>15</v>
      </c>
    </row>
    <row r="23" spans="3:50" ht="12.75">
      <c r="C23" s="104" t="s">
        <v>238</v>
      </c>
      <c r="D23" s="108">
        <v>21</v>
      </c>
      <c r="E23" s="4" t="s">
        <v>287</v>
      </c>
      <c r="F23" s="5">
        <v>102</v>
      </c>
      <c r="G23" s="4" t="s">
        <v>22</v>
      </c>
      <c r="H23" s="71">
        <v>3</v>
      </c>
      <c r="I23" s="71">
        <v>2.5</v>
      </c>
      <c r="J23" s="70">
        <v>0</v>
      </c>
      <c r="K23" s="89">
        <v>1.5</v>
      </c>
      <c r="L23" s="71">
        <v>7</v>
      </c>
      <c r="M23" s="80" t="s">
        <v>12</v>
      </c>
      <c r="N23" s="14" t="s">
        <v>13</v>
      </c>
      <c r="O23" s="15" t="str">
        <f t="shared" si="0"/>
        <v>0</v>
      </c>
      <c r="P23" s="80" t="s">
        <v>232</v>
      </c>
      <c r="Q23" s="14" t="s">
        <v>21</v>
      </c>
      <c r="R23" s="16">
        <f t="shared" si="1"/>
        <v>2</v>
      </c>
      <c r="S23" s="80" t="s">
        <v>208</v>
      </c>
      <c r="T23" s="14" t="s">
        <v>11</v>
      </c>
      <c r="U23" s="16">
        <f t="shared" si="2"/>
        <v>3</v>
      </c>
      <c r="V23" s="80" t="s">
        <v>119</v>
      </c>
      <c r="W23" s="14" t="s">
        <v>11</v>
      </c>
      <c r="X23" s="16">
        <f t="shared" si="3"/>
        <v>4</v>
      </c>
      <c r="Y23" s="80" t="s">
        <v>75</v>
      </c>
      <c r="Z23" s="14" t="s">
        <v>11</v>
      </c>
      <c r="AA23" s="16">
        <f t="shared" si="4"/>
        <v>5</v>
      </c>
      <c r="AB23" s="80" t="s">
        <v>211</v>
      </c>
      <c r="AC23" s="14" t="s">
        <v>19</v>
      </c>
      <c r="AD23" s="16">
        <f t="shared" si="5"/>
        <v>5.5</v>
      </c>
      <c r="AE23" s="80" t="s">
        <v>21</v>
      </c>
      <c r="AF23" s="14" t="s">
        <v>13</v>
      </c>
      <c r="AG23" s="16">
        <f t="shared" si="6"/>
        <v>5.5</v>
      </c>
      <c r="AH23" s="80" t="s">
        <v>72</v>
      </c>
      <c r="AI23" s="14" t="s">
        <v>13</v>
      </c>
      <c r="AJ23" s="16">
        <f t="shared" si="7"/>
        <v>5.5</v>
      </c>
      <c r="AK23" s="80" t="s">
        <v>36</v>
      </c>
      <c r="AL23" s="14" t="s">
        <v>13</v>
      </c>
      <c r="AM23" s="16">
        <f t="shared" si="8"/>
        <v>5.5</v>
      </c>
      <c r="AN23" s="80" t="s">
        <v>32</v>
      </c>
      <c r="AO23" s="14" t="s">
        <v>19</v>
      </c>
      <c r="AP23" s="16">
        <f t="shared" si="9"/>
        <v>6</v>
      </c>
      <c r="AQ23" s="80" t="s">
        <v>210</v>
      </c>
      <c r="AR23" s="14" t="s">
        <v>11</v>
      </c>
      <c r="AS23" s="16">
        <f t="shared" si="10"/>
        <v>7</v>
      </c>
      <c r="AT23" s="80" t="s">
        <v>73</v>
      </c>
      <c r="AU23" s="14" t="s">
        <v>13</v>
      </c>
      <c r="AV23" s="16">
        <f t="shared" si="11"/>
        <v>7</v>
      </c>
      <c r="AW23" s="6"/>
      <c r="AX23" s="5">
        <f t="shared" si="12"/>
        <v>14</v>
      </c>
    </row>
    <row r="24" spans="3:50" ht="12.75">
      <c r="C24" s="104" t="s">
        <v>239</v>
      </c>
      <c r="D24" s="108">
        <v>22</v>
      </c>
      <c r="E24" s="4" t="s">
        <v>288</v>
      </c>
      <c r="F24" s="5">
        <v>150</v>
      </c>
      <c r="G24" s="4" t="s">
        <v>22</v>
      </c>
      <c r="H24" s="71">
        <v>3</v>
      </c>
      <c r="I24" s="79">
        <v>0</v>
      </c>
      <c r="J24" s="72">
        <v>0</v>
      </c>
      <c r="K24" s="71">
        <v>3.5</v>
      </c>
      <c r="L24" s="71">
        <v>6.5</v>
      </c>
      <c r="M24" s="80" t="s">
        <v>210</v>
      </c>
      <c r="N24" s="14" t="s">
        <v>21</v>
      </c>
      <c r="O24" s="15" t="str">
        <f t="shared" si="0"/>
        <v>2</v>
      </c>
      <c r="P24" s="80" t="s">
        <v>20</v>
      </c>
      <c r="Q24" s="14" t="s">
        <v>11</v>
      </c>
      <c r="R24" s="16">
        <f t="shared" si="1"/>
        <v>3</v>
      </c>
      <c r="S24" s="80" t="s">
        <v>10</v>
      </c>
      <c r="T24" s="14" t="s">
        <v>13</v>
      </c>
      <c r="U24" s="16">
        <f t="shared" si="2"/>
        <v>3</v>
      </c>
      <c r="V24" s="81" t="s">
        <v>13</v>
      </c>
      <c r="W24" s="19" t="s">
        <v>13</v>
      </c>
      <c r="X24" s="20">
        <f t="shared" si="3"/>
        <v>3</v>
      </c>
      <c r="Y24" s="81" t="s">
        <v>13</v>
      </c>
      <c r="Z24" s="19" t="s">
        <v>13</v>
      </c>
      <c r="AA24" s="20">
        <f t="shared" si="4"/>
        <v>3</v>
      </c>
      <c r="AB24" s="81" t="s">
        <v>13</v>
      </c>
      <c r="AC24" s="19" t="s">
        <v>13</v>
      </c>
      <c r="AD24" s="20">
        <f t="shared" si="5"/>
        <v>3</v>
      </c>
      <c r="AE24" s="81" t="s">
        <v>13</v>
      </c>
      <c r="AF24" s="19" t="s">
        <v>13</v>
      </c>
      <c r="AG24" s="20">
        <f t="shared" si="6"/>
        <v>3</v>
      </c>
      <c r="AH24" s="81" t="s">
        <v>13</v>
      </c>
      <c r="AI24" s="19" t="s">
        <v>13</v>
      </c>
      <c r="AJ24" s="20">
        <f t="shared" si="7"/>
        <v>3</v>
      </c>
      <c r="AK24" s="81" t="s">
        <v>13</v>
      </c>
      <c r="AL24" s="19" t="s">
        <v>13</v>
      </c>
      <c r="AM24" s="20">
        <f t="shared" si="8"/>
        <v>3</v>
      </c>
      <c r="AN24" s="80" t="s">
        <v>78</v>
      </c>
      <c r="AO24" s="14" t="s">
        <v>207</v>
      </c>
      <c r="AP24" s="16">
        <f t="shared" si="9"/>
        <v>4.5</v>
      </c>
      <c r="AQ24" s="80" t="s">
        <v>118</v>
      </c>
      <c r="AR24" s="14" t="s">
        <v>13</v>
      </c>
      <c r="AS24" s="16">
        <f t="shared" si="10"/>
        <v>4.5</v>
      </c>
      <c r="AT24" s="80" t="s">
        <v>240</v>
      </c>
      <c r="AU24" s="14" t="s">
        <v>21</v>
      </c>
      <c r="AV24" s="16">
        <f t="shared" si="11"/>
        <v>6.5</v>
      </c>
      <c r="AW24" s="6"/>
      <c r="AX24" s="5">
        <f t="shared" si="12"/>
        <v>13</v>
      </c>
    </row>
    <row r="25" spans="3:50" ht="12.75">
      <c r="C25" s="104"/>
      <c r="D25" s="108">
        <v>23</v>
      </c>
      <c r="E25" s="4" t="s">
        <v>289</v>
      </c>
      <c r="F25" s="5">
        <v>97</v>
      </c>
      <c r="G25" s="4" t="s">
        <v>22</v>
      </c>
      <c r="H25" s="79">
        <v>0</v>
      </c>
      <c r="I25" s="63">
        <v>2.5</v>
      </c>
      <c r="J25" s="72">
        <v>0</v>
      </c>
      <c r="K25" s="71">
        <v>4</v>
      </c>
      <c r="L25" s="71">
        <v>6.5</v>
      </c>
      <c r="M25" s="81" t="s">
        <v>13</v>
      </c>
      <c r="N25" s="19" t="s">
        <v>13</v>
      </c>
      <c r="O25" s="83" t="str">
        <f t="shared" si="0"/>
        <v>0</v>
      </c>
      <c r="P25" s="81" t="s">
        <v>13</v>
      </c>
      <c r="Q25" s="19" t="s">
        <v>13</v>
      </c>
      <c r="R25" s="20">
        <f t="shared" si="1"/>
        <v>0</v>
      </c>
      <c r="S25" s="81" t="s">
        <v>13</v>
      </c>
      <c r="T25" s="19" t="s">
        <v>13</v>
      </c>
      <c r="U25" s="20">
        <f t="shared" si="2"/>
        <v>0</v>
      </c>
      <c r="V25" s="81" t="s">
        <v>13</v>
      </c>
      <c r="W25" s="19" t="s">
        <v>13</v>
      </c>
      <c r="X25" s="20">
        <f t="shared" si="3"/>
        <v>0</v>
      </c>
      <c r="Y25" s="80" t="s">
        <v>117</v>
      </c>
      <c r="Z25" s="14" t="s">
        <v>207</v>
      </c>
      <c r="AA25" s="16">
        <f t="shared" si="4"/>
        <v>1.5</v>
      </c>
      <c r="AB25" s="80" t="s">
        <v>78</v>
      </c>
      <c r="AC25" s="14" t="s">
        <v>11</v>
      </c>
      <c r="AD25" s="16">
        <f t="shared" si="5"/>
        <v>2.5</v>
      </c>
      <c r="AE25" s="81" t="s">
        <v>13</v>
      </c>
      <c r="AF25" s="19" t="s">
        <v>13</v>
      </c>
      <c r="AG25" s="20">
        <f t="shared" si="6"/>
        <v>2.5</v>
      </c>
      <c r="AH25" s="81" t="s">
        <v>13</v>
      </c>
      <c r="AI25" s="19" t="s">
        <v>13</v>
      </c>
      <c r="AJ25" s="20">
        <f t="shared" si="7"/>
        <v>2.5</v>
      </c>
      <c r="AK25" s="81" t="s">
        <v>13</v>
      </c>
      <c r="AL25" s="19" t="s">
        <v>13</v>
      </c>
      <c r="AM25" s="20">
        <f t="shared" si="8"/>
        <v>2.5</v>
      </c>
      <c r="AN25" s="80" t="s">
        <v>15</v>
      </c>
      <c r="AO25" s="14" t="s">
        <v>13</v>
      </c>
      <c r="AP25" s="16">
        <f t="shared" si="9"/>
        <v>2.5</v>
      </c>
      <c r="AQ25" s="80" t="s">
        <v>240</v>
      </c>
      <c r="AR25" s="14" t="s">
        <v>21</v>
      </c>
      <c r="AS25" s="16">
        <f t="shared" si="10"/>
        <v>4.5</v>
      </c>
      <c r="AT25" s="80" t="s">
        <v>210</v>
      </c>
      <c r="AU25" s="14" t="s">
        <v>21</v>
      </c>
      <c r="AV25" s="16">
        <f t="shared" si="11"/>
        <v>6.5</v>
      </c>
      <c r="AW25" s="6"/>
      <c r="AX25" s="5">
        <f t="shared" si="12"/>
        <v>13</v>
      </c>
    </row>
    <row r="26" spans="1:50" ht="12.75">
      <c r="A26" s="7" t="s">
        <v>241</v>
      </c>
      <c r="B26" s="106">
        <v>5</v>
      </c>
      <c r="C26" s="104" t="s">
        <v>242</v>
      </c>
      <c r="D26" s="108">
        <v>24</v>
      </c>
      <c r="E26" s="4" t="s">
        <v>290</v>
      </c>
      <c r="F26" s="5">
        <v>40</v>
      </c>
      <c r="G26" s="4" t="s">
        <v>22</v>
      </c>
      <c r="H26" s="71">
        <v>2.5</v>
      </c>
      <c r="I26" s="70">
        <v>1.5</v>
      </c>
      <c r="J26" s="71">
        <v>2</v>
      </c>
      <c r="K26" s="71">
        <v>1.5</v>
      </c>
      <c r="L26" s="71">
        <v>6</v>
      </c>
      <c r="M26" s="80" t="s">
        <v>73</v>
      </c>
      <c r="N26" s="14" t="s">
        <v>19</v>
      </c>
      <c r="O26" s="15" t="str">
        <f t="shared" si="0"/>
        <v>0.5</v>
      </c>
      <c r="P26" s="80" t="s">
        <v>30</v>
      </c>
      <c r="Q26" s="14" t="s">
        <v>13</v>
      </c>
      <c r="R26" s="16">
        <f t="shared" si="1"/>
        <v>0.5</v>
      </c>
      <c r="S26" s="80" t="s">
        <v>235</v>
      </c>
      <c r="T26" s="14" t="s">
        <v>21</v>
      </c>
      <c r="U26" s="16">
        <f t="shared" si="2"/>
        <v>2.5</v>
      </c>
      <c r="V26" s="80" t="s">
        <v>75</v>
      </c>
      <c r="W26" s="14" t="s">
        <v>13</v>
      </c>
      <c r="X26" s="16">
        <f t="shared" si="3"/>
        <v>2.5</v>
      </c>
      <c r="Y26" s="80" t="s">
        <v>116</v>
      </c>
      <c r="Z26" s="14" t="s">
        <v>19</v>
      </c>
      <c r="AA26" s="16">
        <f t="shared" si="4"/>
        <v>3</v>
      </c>
      <c r="AB26" s="80" t="s">
        <v>243</v>
      </c>
      <c r="AC26" s="14" t="s">
        <v>11</v>
      </c>
      <c r="AD26" s="16">
        <f t="shared" si="5"/>
        <v>4</v>
      </c>
      <c r="AE26" s="80" t="s">
        <v>72</v>
      </c>
      <c r="AF26" s="14" t="s">
        <v>13</v>
      </c>
      <c r="AG26" s="16">
        <f t="shared" si="6"/>
        <v>4</v>
      </c>
      <c r="AH26" s="80" t="s">
        <v>77</v>
      </c>
      <c r="AI26" s="14" t="s">
        <v>13</v>
      </c>
      <c r="AJ26" s="16">
        <f t="shared" si="7"/>
        <v>4</v>
      </c>
      <c r="AK26" s="80" t="s">
        <v>244</v>
      </c>
      <c r="AL26" s="14" t="s">
        <v>21</v>
      </c>
      <c r="AM26" s="16">
        <f t="shared" si="8"/>
        <v>6</v>
      </c>
      <c r="AN26" s="80" t="s">
        <v>210</v>
      </c>
      <c r="AO26" s="14" t="s">
        <v>11</v>
      </c>
      <c r="AP26" s="16">
        <f t="shared" si="9"/>
        <v>7</v>
      </c>
      <c r="AQ26" s="80" t="s">
        <v>78</v>
      </c>
      <c r="AR26" s="14" t="s">
        <v>19</v>
      </c>
      <c r="AS26" s="16">
        <f t="shared" si="10"/>
        <v>7.5</v>
      </c>
      <c r="AT26" s="80" t="s">
        <v>118</v>
      </c>
      <c r="AU26" s="14" t="s">
        <v>13</v>
      </c>
      <c r="AV26" s="16">
        <f t="shared" si="11"/>
        <v>7.5</v>
      </c>
      <c r="AW26" s="6"/>
      <c r="AX26" s="5">
        <f t="shared" si="12"/>
        <v>12</v>
      </c>
    </row>
    <row r="27" spans="3:50" ht="12.75">
      <c r="C27" s="104"/>
      <c r="D27" s="108">
        <v>25</v>
      </c>
      <c r="E27" s="4" t="s">
        <v>291</v>
      </c>
      <c r="F27" s="5">
        <v>120</v>
      </c>
      <c r="G27" s="4" t="s">
        <v>25</v>
      </c>
      <c r="H27" s="79">
        <v>0</v>
      </c>
      <c r="I27" s="72">
        <v>0</v>
      </c>
      <c r="J27" s="72">
        <v>0</v>
      </c>
      <c r="K27" s="71">
        <v>6</v>
      </c>
      <c r="L27" s="63">
        <v>6</v>
      </c>
      <c r="M27" s="81" t="s">
        <v>13</v>
      </c>
      <c r="N27" s="19" t="s">
        <v>13</v>
      </c>
      <c r="O27" s="83" t="str">
        <f t="shared" si="0"/>
        <v>0</v>
      </c>
      <c r="P27" s="81" t="s">
        <v>13</v>
      </c>
      <c r="Q27" s="19" t="s">
        <v>13</v>
      </c>
      <c r="R27" s="20">
        <f t="shared" si="1"/>
        <v>0</v>
      </c>
      <c r="S27" s="81" t="s">
        <v>13</v>
      </c>
      <c r="T27" s="19" t="s">
        <v>13</v>
      </c>
      <c r="U27" s="20">
        <f t="shared" si="2"/>
        <v>0</v>
      </c>
      <c r="V27" s="81" t="s">
        <v>13</v>
      </c>
      <c r="W27" s="19" t="s">
        <v>13</v>
      </c>
      <c r="X27" s="20">
        <f t="shared" si="3"/>
        <v>0</v>
      </c>
      <c r="Y27" s="81" t="s">
        <v>13</v>
      </c>
      <c r="Z27" s="19" t="s">
        <v>13</v>
      </c>
      <c r="AA27" s="20">
        <f t="shared" si="4"/>
        <v>0</v>
      </c>
      <c r="AB27" s="81" t="s">
        <v>13</v>
      </c>
      <c r="AC27" s="19" t="s">
        <v>13</v>
      </c>
      <c r="AD27" s="20">
        <f t="shared" si="5"/>
        <v>0</v>
      </c>
      <c r="AE27" s="81" t="s">
        <v>13</v>
      </c>
      <c r="AF27" s="19" t="s">
        <v>13</v>
      </c>
      <c r="AG27" s="20">
        <f t="shared" si="6"/>
        <v>0</v>
      </c>
      <c r="AH27" s="81" t="s">
        <v>13</v>
      </c>
      <c r="AI27" s="19" t="s">
        <v>13</v>
      </c>
      <c r="AJ27" s="20">
        <f t="shared" si="7"/>
        <v>0</v>
      </c>
      <c r="AK27" s="81" t="s">
        <v>13</v>
      </c>
      <c r="AL27" s="19" t="s">
        <v>13</v>
      </c>
      <c r="AM27" s="20">
        <f t="shared" si="8"/>
        <v>0</v>
      </c>
      <c r="AN27" s="80" t="s">
        <v>240</v>
      </c>
      <c r="AO27" s="14" t="s">
        <v>21</v>
      </c>
      <c r="AP27" s="16">
        <f t="shared" si="9"/>
        <v>2</v>
      </c>
      <c r="AQ27" s="82" t="s">
        <v>80</v>
      </c>
      <c r="AR27" s="14" t="s">
        <v>21</v>
      </c>
      <c r="AS27" s="16">
        <f t="shared" si="10"/>
        <v>4</v>
      </c>
      <c r="AT27" s="82" t="s">
        <v>117</v>
      </c>
      <c r="AU27" s="14" t="s">
        <v>21</v>
      </c>
      <c r="AV27" s="16">
        <f t="shared" si="11"/>
        <v>6</v>
      </c>
      <c r="AW27" s="6"/>
      <c r="AX27" s="5">
        <f t="shared" si="12"/>
        <v>12</v>
      </c>
    </row>
    <row r="28" spans="3:50" ht="12.75">
      <c r="C28" s="104" t="s">
        <v>245</v>
      </c>
      <c r="D28" s="108">
        <v>26</v>
      </c>
      <c r="E28" s="4" t="s">
        <v>292</v>
      </c>
      <c r="F28" s="5">
        <v>154</v>
      </c>
      <c r="G28" s="4" t="s">
        <v>25</v>
      </c>
      <c r="H28" s="71">
        <v>3</v>
      </c>
      <c r="I28" s="71">
        <v>2.5</v>
      </c>
      <c r="J28" s="79">
        <v>0</v>
      </c>
      <c r="K28" s="94">
        <v>0</v>
      </c>
      <c r="L28" s="71">
        <v>5.5</v>
      </c>
      <c r="M28" s="80" t="s">
        <v>235</v>
      </c>
      <c r="N28" s="14" t="s">
        <v>207</v>
      </c>
      <c r="O28" s="15" t="str">
        <f t="shared" si="0"/>
        <v>1.5</v>
      </c>
      <c r="P28" s="80" t="s">
        <v>73</v>
      </c>
      <c r="Q28" s="14" t="s">
        <v>207</v>
      </c>
      <c r="R28" s="16">
        <f t="shared" si="1"/>
        <v>3</v>
      </c>
      <c r="S28" s="80" t="s">
        <v>15</v>
      </c>
      <c r="T28" s="14" t="s">
        <v>13</v>
      </c>
      <c r="U28" s="16">
        <f t="shared" si="2"/>
        <v>3</v>
      </c>
      <c r="V28" s="80" t="s">
        <v>71</v>
      </c>
      <c r="W28" s="14" t="s">
        <v>11</v>
      </c>
      <c r="X28" s="16">
        <f t="shared" si="3"/>
        <v>4</v>
      </c>
      <c r="Y28" s="80" t="s">
        <v>223</v>
      </c>
      <c r="Z28" s="14" t="s">
        <v>11</v>
      </c>
      <c r="AA28" s="16">
        <f t="shared" si="4"/>
        <v>5</v>
      </c>
      <c r="AB28" s="80" t="s">
        <v>75</v>
      </c>
      <c r="AC28" s="14" t="s">
        <v>19</v>
      </c>
      <c r="AD28" s="16">
        <f t="shared" si="5"/>
        <v>5.5</v>
      </c>
      <c r="AE28" s="81" t="s">
        <v>13</v>
      </c>
      <c r="AF28" s="19" t="s">
        <v>13</v>
      </c>
      <c r="AG28" s="20">
        <f t="shared" si="6"/>
        <v>5.5</v>
      </c>
      <c r="AH28" s="81" t="s">
        <v>13</v>
      </c>
      <c r="AI28" s="19" t="s">
        <v>13</v>
      </c>
      <c r="AJ28" s="20">
        <f t="shared" si="7"/>
        <v>5.5</v>
      </c>
      <c r="AK28" s="81" t="s">
        <v>13</v>
      </c>
      <c r="AL28" s="19" t="s">
        <v>13</v>
      </c>
      <c r="AM28" s="20">
        <f t="shared" si="8"/>
        <v>5.5</v>
      </c>
      <c r="AN28" s="81" t="s">
        <v>13</v>
      </c>
      <c r="AO28" s="19" t="s">
        <v>13</v>
      </c>
      <c r="AP28" s="20">
        <f t="shared" si="9"/>
        <v>5.5</v>
      </c>
      <c r="AQ28" s="81" t="s">
        <v>13</v>
      </c>
      <c r="AR28" s="19" t="s">
        <v>13</v>
      </c>
      <c r="AS28" s="20">
        <f t="shared" si="10"/>
        <v>5.5</v>
      </c>
      <c r="AT28" s="81" t="s">
        <v>13</v>
      </c>
      <c r="AU28" s="19" t="s">
        <v>13</v>
      </c>
      <c r="AV28" s="20">
        <f t="shared" si="11"/>
        <v>5.5</v>
      </c>
      <c r="AW28" s="6"/>
      <c r="AX28" s="5">
        <f t="shared" si="12"/>
        <v>11</v>
      </c>
    </row>
    <row r="29" spans="3:50" ht="12.75">
      <c r="C29" s="104"/>
      <c r="D29" s="108">
        <v>27</v>
      </c>
      <c r="E29" s="24" t="s">
        <v>293</v>
      </c>
      <c r="F29" s="25">
        <v>92</v>
      </c>
      <c r="G29" s="24" t="s">
        <v>22</v>
      </c>
      <c r="H29" s="84">
        <v>3</v>
      </c>
      <c r="I29" s="85">
        <v>0</v>
      </c>
      <c r="J29" s="84">
        <v>2.5</v>
      </c>
      <c r="K29" s="92">
        <v>0</v>
      </c>
      <c r="L29" s="71">
        <v>5.5</v>
      </c>
      <c r="M29" s="80" t="s">
        <v>14</v>
      </c>
      <c r="N29" s="14" t="s">
        <v>13</v>
      </c>
      <c r="O29" s="15" t="str">
        <f t="shared" si="0"/>
        <v>0</v>
      </c>
      <c r="P29" s="80" t="s">
        <v>32</v>
      </c>
      <c r="Q29" s="14" t="s">
        <v>11</v>
      </c>
      <c r="R29" s="16">
        <f t="shared" si="1"/>
        <v>1</v>
      </c>
      <c r="S29" s="80" t="s">
        <v>210</v>
      </c>
      <c r="T29" s="14" t="s">
        <v>21</v>
      </c>
      <c r="U29" s="16">
        <f t="shared" si="2"/>
        <v>3</v>
      </c>
      <c r="V29" s="81" t="s">
        <v>13</v>
      </c>
      <c r="W29" s="19" t="s">
        <v>13</v>
      </c>
      <c r="X29" s="20">
        <f t="shared" si="3"/>
        <v>3</v>
      </c>
      <c r="Y29" s="81" t="s">
        <v>13</v>
      </c>
      <c r="Z29" s="19" t="s">
        <v>13</v>
      </c>
      <c r="AA29" s="20">
        <f t="shared" si="4"/>
        <v>3</v>
      </c>
      <c r="AB29" s="81" t="s">
        <v>13</v>
      </c>
      <c r="AC29" s="19" t="s">
        <v>13</v>
      </c>
      <c r="AD29" s="20">
        <f t="shared" si="5"/>
        <v>3</v>
      </c>
      <c r="AE29" s="80" t="s">
        <v>246</v>
      </c>
      <c r="AF29" s="14" t="s">
        <v>19</v>
      </c>
      <c r="AG29" s="16">
        <f t="shared" si="6"/>
        <v>3.5</v>
      </c>
      <c r="AH29" s="80" t="s">
        <v>247</v>
      </c>
      <c r="AI29" s="14" t="s">
        <v>21</v>
      </c>
      <c r="AJ29" s="16">
        <f t="shared" si="7"/>
        <v>5.5</v>
      </c>
      <c r="AK29" s="80" t="s">
        <v>248</v>
      </c>
      <c r="AL29" s="14" t="s">
        <v>13</v>
      </c>
      <c r="AM29" s="16">
        <f t="shared" si="8"/>
        <v>5.5</v>
      </c>
      <c r="AN29" s="81" t="s">
        <v>13</v>
      </c>
      <c r="AO29" s="19" t="s">
        <v>13</v>
      </c>
      <c r="AP29" s="20">
        <f t="shared" si="9"/>
        <v>5.5</v>
      </c>
      <c r="AQ29" s="93" t="s">
        <v>13</v>
      </c>
      <c r="AR29" s="19" t="s">
        <v>13</v>
      </c>
      <c r="AS29" s="20">
        <f t="shared" si="10"/>
        <v>5.5</v>
      </c>
      <c r="AT29" s="93" t="s">
        <v>13</v>
      </c>
      <c r="AU29" s="19" t="s">
        <v>13</v>
      </c>
      <c r="AV29" s="20">
        <f t="shared" si="11"/>
        <v>5.5</v>
      </c>
      <c r="AW29" s="6"/>
      <c r="AX29" s="5">
        <f t="shared" si="12"/>
        <v>11</v>
      </c>
    </row>
    <row r="30" spans="3:50" ht="12.75">
      <c r="C30" s="104" t="s">
        <v>249</v>
      </c>
      <c r="D30" s="108">
        <v>28</v>
      </c>
      <c r="E30" s="24" t="s">
        <v>294</v>
      </c>
      <c r="F30" s="25">
        <v>31</v>
      </c>
      <c r="G30" s="24" t="s">
        <v>22</v>
      </c>
      <c r="H30" s="95">
        <v>1</v>
      </c>
      <c r="I30" s="84">
        <v>2</v>
      </c>
      <c r="J30" s="84">
        <v>1</v>
      </c>
      <c r="K30" s="86">
        <v>2</v>
      </c>
      <c r="L30" s="71">
        <v>5</v>
      </c>
      <c r="M30" s="80" t="s">
        <v>80</v>
      </c>
      <c r="N30" s="14" t="s">
        <v>13</v>
      </c>
      <c r="O30" s="15" t="str">
        <f t="shared" si="0"/>
        <v>0</v>
      </c>
      <c r="P30" s="80" t="s">
        <v>250</v>
      </c>
      <c r="Q30" s="14" t="s">
        <v>11</v>
      </c>
      <c r="R30" s="16">
        <f t="shared" si="1"/>
        <v>1</v>
      </c>
      <c r="S30" s="80" t="s">
        <v>120</v>
      </c>
      <c r="T30" s="14" t="s">
        <v>13</v>
      </c>
      <c r="U30" s="16">
        <f t="shared" si="2"/>
        <v>1</v>
      </c>
      <c r="V30" s="80" t="s">
        <v>32</v>
      </c>
      <c r="W30" s="14" t="s">
        <v>13</v>
      </c>
      <c r="X30" s="16">
        <f t="shared" si="3"/>
        <v>1</v>
      </c>
      <c r="Y30" s="80" t="s">
        <v>243</v>
      </c>
      <c r="Z30" s="14" t="s">
        <v>21</v>
      </c>
      <c r="AA30" s="16">
        <f t="shared" si="4"/>
        <v>3</v>
      </c>
      <c r="AB30" s="80" t="s">
        <v>228</v>
      </c>
      <c r="AC30" s="14" t="s">
        <v>13</v>
      </c>
      <c r="AD30" s="16">
        <f t="shared" si="5"/>
        <v>3</v>
      </c>
      <c r="AE30" s="80" t="s">
        <v>14</v>
      </c>
      <c r="AF30" s="14" t="s">
        <v>13</v>
      </c>
      <c r="AG30" s="16">
        <f t="shared" si="6"/>
        <v>3</v>
      </c>
      <c r="AH30" s="80" t="s">
        <v>215</v>
      </c>
      <c r="AI30" s="14" t="s">
        <v>11</v>
      </c>
      <c r="AJ30" s="16">
        <f t="shared" si="7"/>
        <v>4</v>
      </c>
      <c r="AK30" s="80" t="s">
        <v>30</v>
      </c>
      <c r="AL30" s="14" t="s">
        <v>13</v>
      </c>
      <c r="AM30" s="16">
        <f t="shared" si="8"/>
        <v>4</v>
      </c>
      <c r="AN30" s="80" t="s">
        <v>117</v>
      </c>
      <c r="AO30" s="14" t="s">
        <v>11</v>
      </c>
      <c r="AP30" s="16">
        <f t="shared" si="9"/>
        <v>5</v>
      </c>
      <c r="AQ30" s="82" t="s">
        <v>71</v>
      </c>
      <c r="AR30" s="14" t="s">
        <v>11</v>
      </c>
      <c r="AS30" s="16">
        <f t="shared" si="10"/>
        <v>6</v>
      </c>
      <c r="AT30" s="82" t="s">
        <v>116</v>
      </c>
      <c r="AU30" s="14" t="s">
        <v>13</v>
      </c>
      <c r="AV30" s="16">
        <f t="shared" si="11"/>
        <v>6</v>
      </c>
      <c r="AW30" s="6"/>
      <c r="AX30" s="5">
        <f t="shared" si="12"/>
        <v>10</v>
      </c>
    </row>
    <row r="31" spans="3:50" ht="12.75">
      <c r="C31" s="104" t="s">
        <v>251</v>
      </c>
      <c r="D31" s="108">
        <v>29</v>
      </c>
      <c r="E31" s="4" t="s">
        <v>295</v>
      </c>
      <c r="F31" s="5">
        <v>156</v>
      </c>
      <c r="G31" s="4" t="s">
        <v>25</v>
      </c>
      <c r="H31" s="71">
        <v>4.5</v>
      </c>
      <c r="I31" s="79">
        <v>0</v>
      </c>
      <c r="J31" s="72">
        <v>0</v>
      </c>
      <c r="K31" s="72">
        <v>0</v>
      </c>
      <c r="L31" s="71">
        <v>4.5</v>
      </c>
      <c r="M31" s="80" t="s">
        <v>228</v>
      </c>
      <c r="N31" s="14" t="s">
        <v>21</v>
      </c>
      <c r="O31" s="15" t="str">
        <f t="shared" si="0"/>
        <v>2</v>
      </c>
      <c r="P31" s="80" t="s">
        <v>15</v>
      </c>
      <c r="Q31" s="14" t="s">
        <v>11</v>
      </c>
      <c r="R31" s="16">
        <f t="shared" si="1"/>
        <v>3</v>
      </c>
      <c r="S31" s="80" t="s">
        <v>20</v>
      </c>
      <c r="T31" s="14" t="s">
        <v>207</v>
      </c>
      <c r="U31" s="16">
        <f t="shared" si="2"/>
        <v>4.5</v>
      </c>
      <c r="V31" s="81" t="s">
        <v>13</v>
      </c>
      <c r="W31" s="19" t="s">
        <v>13</v>
      </c>
      <c r="X31" s="20">
        <f t="shared" si="3"/>
        <v>4.5</v>
      </c>
      <c r="Y31" s="81" t="s">
        <v>13</v>
      </c>
      <c r="Z31" s="19" t="s">
        <v>13</v>
      </c>
      <c r="AA31" s="20">
        <f t="shared" si="4"/>
        <v>4.5</v>
      </c>
      <c r="AB31" s="81" t="s">
        <v>13</v>
      </c>
      <c r="AC31" s="19" t="s">
        <v>13</v>
      </c>
      <c r="AD31" s="20">
        <f t="shared" si="5"/>
        <v>4.5</v>
      </c>
      <c r="AE31" s="81" t="s">
        <v>13</v>
      </c>
      <c r="AF31" s="19" t="s">
        <v>13</v>
      </c>
      <c r="AG31" s="20">
        <f t="shared" si="6"/>
        <v>4.5</v>
      </c>
      <c r="AH31" s="81" t="s">
        <v>13</v>
      </c>
      <c r="AI31" s="19" t="s">
        <v>13</v>
      </c>
      <c r="AJ31" s="20">
        <f t="shared" si="7"/>
        <v>4.5</v>
      </c>
      <c r="AK31" s="81" t="s">
        <v>13</v>
      </c>
      <c r="AL31" s="19" t="s">
        <v>13</v>
      </c>
      <c r="AM31" s="20">
        <f t="shared" si="8"/>
        <v>4.5</v>
      </c>
      <c r="AN31" s="81" t="s">
        <v>13</v>
      </c>
      <c r="AO31" s="19" t="s">
        <v>13</v>
      </c>
      <c r="AP31" s="20">
        <f t="shared" si="9"/>
        <v>4.5</v>
      </c>
      <c r="AQ31" s="93" t="s">
        <v>13</v>
      </c>
      <c r="AR31" s="19" t="s">
        <v>13</v>
      </c>
      <c r="AS31" s="20">
        <f t="shared" si="10"/>
        <v>4.5</v>
      </c>
      <c r="AT31" s="93" t="s">
        <v>13</v>
      </c>
      <c r="AU31" s="19" t="s">
        <v>13</v>
      </c>
      <c r="AV31" s="20">
        <f t="shared" si="11"/>
        <v>4.5</v>
      </c>
      <c r="AW31" s="6"/>
      <c r="AX31" s="5">
        <f t="shared" si="12"/>
        <v>9</v>
      </c>
    </row>
    <row r="32" spans="3:50" ht="12.75">
      <c r="C32" s="104"/>
      <c r="D32" s="108">
        <v>30</v>
      </c>
      <c r="E32" s="4" t="s">
        <v>296</v>
      </c>
      <c r="F32" s="5">
        <v>64</v>
      </c>
      <c r="G32" s="4" t="s">
        <v>22</v>
      </c>
      <c r="H32" s="71">
        <v>2</v>
      </c>
      <c r="I32" s="71">
        <v>2.5</v>
      </c>
      <c r="J32" s="79">
        <v>0</v>
      </c>
      <c r="K32" s="94">
        <v>0</v>
      </c>
      <c r="L32" s="71">
        <v>4.5</v>
      </c>
      <c r="M32" s="80" t="s">
        <v>218</v>
      </c>
      <c r="N32" s="14" t="s">
        <v>13</v>
      </c>
      <c r="O32" s="15" t="str">
        <f t="shared" si="0"/>
        <v>0</v>
      </c>
      <c r="P32" s="80" t="s">
        <v>208</v>
      </c>
      <c r="Q32" s="14" t="s">
        <v>13</v>
      </c>
      <c r="R32" s="16">
        <f t="shared" si="1"/>
        <v>0</v>
      </c>
      <c r="S32" s="80" t="s">
        <v>215</v>
      </c>
      <c r="T32" s="14" t="s">
        <v>21</v>
      </c>
      <c r="U32" s="16">
        <f t="shared" si="2"/>
        <v>2</v>
      </c>
      <c r="V32" s="80" t="s">
        <v>73</v>
      </c>
      <c r="W32" s="14" t="s">
        <v>19</v>
      </c>
      <c r="X32" s="16">
        <f t="shared" si="3"/>
        <v>2.5</v>
      </c>
      <c r="Y32" s="80" t="s">
        <v>35</v>
      </c>
      <c r="Z32" s="14" t="s">
        <v>13</v>
      </c>
      <c r="AA32" s="16">
        <f t="shared" si="4"/>
        <v>2.5</v>
      </c>
      <c r="AB32" s="80" t="s">
        <v>210</v>
      </c>
      <c r="AC32" s="14" t="s">
        <v>21</v>
      </c>
      <c r="AD32" s="16">
        <f t="shared" si="5"/>
        <v>4.5</v>
      </c>
      <c r="AE32" s="81" t="s">
        <v>13</v>
      </c>
      <c r="AF32" s="19" t="s">
        <v>13</v>
      </c>
      <c r="AG32" s="20">
        <f t="shared" si="6"/>
        <v>4.5</v>
      </c>
      <c r="AH32" s="81" t="s">
        <v>13</v>
      </c>
      <c r="AI32" s="19" t="s">
        <v>13</v>
      </c>
      <c r="AJ32" s="20">
        <f t="shared" si="7"/>
        <v>4.5</v>
      </c>
      <c r="AK32" s="81" t="s">
        <v>13</v>
      </c>
      <c r="AL32" s="19" t="s">
        <v>13</v>
      </c>
      <c r="AM32" s="20">
        <f t="shared" si="8"/>
        <v>4.5</v>
      </c>
      <c r="AN32" s="81" t="s">
        <v>13</v>
      </c>
      <c r="AO32" s="19" t="s">
        <v>13</v>
      </c>
      <c r="AP32" s="20">
        <f t="shared" si="9"/>
        <v>4.5</v>
      </c>
      <c r="AQ32" s="93" t="s">
        <v>13</v>
      </c>
      <c r="AR32" s="19" t="s">
        <v>13</v>
      </c>
      <c r="AS32" s="20">
        <f t="shared" si="10"/>
        <v>4.5</v>
      </c>
      <c r="AT32" s="93" t="s">
        <v>13</v>
      </c>
      <c r="AU32" s="19" t="s">
        <v>13</v>
      </c>
      <c r="AV32" s="20">
        <f t="shared" si="11"/>
        <v>4.5</v>
      </c>
      <c r="AW32" s="6"/>
      <c r="AX32" s="5">
        <f t="shared" si="12"/>
        <v>9</v>
      </c>
    </row>
    <row r="33" spans="3:50" ht="12.75">
      <c r="C33" s="104" t="s">
        <v>252</v>
      </c>
      <c r="D33" s="108">
        <v>31</v>
      </c>
      <c r="E33" s="4" t="s">
        <v>297</v>
      </c>
      <c r="F33" s="5">
        <v>120</v>
      </c>
      <c r="G33" s="4" t="s">
        <v>22</v>
      </c>
      <c r="H33" s="71">
        <v>3.5</v>
      </c>
      <c r="I33" s="79">
        <v>0</v>
      </c>
      <c r="J33" s="72">
        <v>0</v>
      </c>
      <c r="K33" s="72">
        <v>0</v>
      </c>
      <c r="L33" s="71">
        <v>3.5</v>
      </c>
      <c r="M33" s="80" t="s">
        <v>10</v>
      </c>
      <c r="N33" s="14" t="s">
        <v>19</v>
      </c>
      <c r="O33" s="15" t="str">
        <f t="shared" si="0"/>
        <v>0.5</v>
      </c>
      <c r="P33" s="80" t="s">
        <v>253</v>
      </c>
      <c r="Q33" s="14" t="s">
        <v>11</v>
      </c>
      <c r="R33" s="16">
        <f t="shared" si="1"/>
        <v>1.5</v>
      </c>
      <c r="S33" s="80" t="s">
        <v>32</v>
      </c>
      <c r="T33" s="14" t="s">
        <v>21</v>
      </c>
      <c r="U33" s="16">
        <f t="shared" si="2"/>
        <v>3.5</v>
      </c>
      <c r="V33" s="81" t="s">
        <v>13</v>
      </c>
      <c r="W33" s="19" t="s">
        <v>13</v>
      </c>
      <c r="X33" s="20">
        <f t="shared" si="3"/>
        <v>3.5</v>
      </c>
      <c r="Y33" s="81" t="s">
        <v>13</v>
      </c>
      <c r="Z33" s="19" t="s">
        <v>13</v>
      </c>
      <c r="AA33" s="20">
        <f t="shared" si="4"/>
        <v>3.5</v>
      </c>
      <c r="AB33" s="81" t="s">
        <v>13</v>
      </c>
      <c r="AC33" s="19" t="s">
        <v>13</v>
      </c>
      <c r="AD33" s="20">
        <f t="shared" si="5"/>
        <v>3.5</v>
      </c>
      <c r="AE33" s="81" t="s">
        <v>13</v>
      </c>
      <c r="AF33" s="19" t="s">
        <v>13</v>
      </c>
      <c r="AG33" s="20">
        <f t="shared" si="6"/>
        <v>3.5</v>
      </c>
      <c r="AH33" s="81" t="s">
        <v>13</v>
      </c>
      <c r="AI33" s="19" t="s">
        <v>13</v>
      </c>
      <c r="AJ33" s="20">
        <f t="shared" si="7"/>
        <v>3.5</v>
      </c>
      <c r="AK33" s="81" t="s">
        <v>13</v>
      </c>
      <c r="AL33" s="19" t="s">
        <v>13</v>
      </c>
      <c r="AM33" s="20">
        <f t="shared" si="8"/>
        <v>3.5</v>
      </c>
      <c r="AN33" s="81" t="s">
        <v>13</v>
      </c>
      <c r="AO33" s="19" t="s">
        <v>13</v>
      </c>
      <c r="AP33" s="20">
        <f t="shared" si="9"/>
        <v>3.5</v>
      </c>
      <c r="AQ33" s="81" t="s">
        <v>13</v>
      </c>
      <c r="AR33" s="19" t="s">
        <v>13</v>
      </c>
      <c r="AS33" s="20">
        <f t="shared" si="10"/>
        <v>3.5</v>
      </c>
      <c r="AT33" s="81" t="s">
        <v>13</v>
      </c>
      <c r="AU33" s="19" t="s">
        <v>13</v>
      </c>
      <c r="AV33" s="20">
        <f t="shared" si="11"/>
        <v>3.5</v>
      </c>
      <c r="AW33" s="6"/>
      <c r="AX33" s="5">
        <f t="shared" si="12"/>
        <v>7</v>
      </c>
    </row>
    <row r="34" spans="3:50" ht="12.75">
      <c r="C34" s="104" t="s">
        <v>254</v>
      </c>
      <c r="D34" s="108">
        <v>32</v>
      </c>
      <c r="E34" s="4" t="s">
        <v>298</v>
      </c>
      <c r="F34" s="5">
        <v>130</v>
      </c>
      <c r="G34" s="4" t="s">
        <v>25</v>
      </c>
      <c r="H34" s="71">
        <v>3</v>
      </c>
      <c r="I34" s="79">
        <v>0</v>
      </c>
      <c r="J34" s="72">
        <v>0</v>
      </c>
      <c r="K34" s="72">
        <v>0</v>
      </c>
      <c r="L34" s="71">
        <v>3</v>
      </c>
      <c r="M34" s="80" t="s">
        <v>21</v>
      </c>
      <c r="N34" s="14" t="s">
        <v>13</v>
      </c>
      <c r="O34" s="15" t="str">
        <f t="shared" si="0"/>
        <v>0</v>
      </c>
      <c r="P34" s="80" t="s">
        <v>228</v>
      </c>
      <c r="Q34" s="14" t="s">
        <v>21</v>
      </c>
      <c r="R34" s="16">
        <f t="shared" si="1"/>
        <v>2</v>
      </c>
      <c r="S34" s="80" t="s">
        <v>71</v>
      </c>
      <c r="T34" s="14" t="s">
        <v>11</v>
      </c>
      <c r="U34" s="16">
        <f t="shared" si="2"/>
        <v>3</v>
      </c>
      <c r="V34" s="81" t="s">
        <v>13</v>
      </c>
      <c r="W34" s="19" t="s">
        <v>13</v>
      </c>
      <c r="X34" s="20">
        <f t="shared" si="3"/>
        <v>3</v>
      </c>
      <c r="Y34" s="81" t="s">
        <v>13</v>
      </c>
      <c r="Z34" s="19" t="s">
        <v>13</v>
      </c>
      <c r="AA34" s="20">
        <f t="shared" si="4"/>
        <v>3</v>
      </c>
      <c r="AB34" s="81" t="s">
        <v>13</v>
      </c>
      <c r="AC34" s="19" t="s">
        <v>13</v>
      </c>
      <c r="AD34" s="20">
        <f t="shared" si="5"/>
        <v>3</v>
      </c>
      <c r="AE34" s="81" t="s">
        <v>13</v>
      </c>
      <c r="AF34" s="19" t="s">
        <v>13</v>
      </c>
      <c r="AG34" s="20">
        <f t="shared" si="6"/>
        <v>3</v>
      </c>
      <c r="AH34" s="81" t="s">
        <v>13</v>
      </c>
      <c r="AI34" s="19" t="s">
        <v>13</v>
      </c>
      <c r="AJ34" s="20">
        <f t="shared" si="7"/>
        <v>3</v>
      </c>
      <c r="AK34" s="81" t="s">
        <v>13</v>
      </c>
      <c r="AL34" s="19" t="s">
        <v>13</v>
      </c>
      <c r="AM34" s="20">
        <f t="shared" si="8"/>
        <v>3</v>
      </c>
      <c r="AN34" s="81" t="s">
        <v>13</v>
      </c>
      <c r="AO34" s="19" t="s">
        <v>13</v>
      </c>
      <c r="AP34" s="20">
        <f t="shared" si="9"/>
        <v>3</v>
      </c>
      <c r="AQ34" s="81" t="s">
        <v>13</v>
      </c>
      <c r="AR34" s="19" t="s">
        <v>13</v>
      </c>
      <c r="AS34" s="20">
        <f t="shared" si="10"/>
        <v>3</v>
      </c>
      <c r="AT34" s="81" t="s">
        <v>13</v>
      </c>
      <c r="AU34" s="19" t="s">
        <v>13</v>
      </c>
      <c r="AV34" s="20">
        <f t="shared" si="11"/>
        <v>3</v>
      </c>
      <c r="AW34" s="6"/>
      <c r="AX34" s="5">
        <f t="shared" si="12"/>
        <v>6</v>
      </c>
    </row>
    <row r="35" spans="3:50" ht="12.75">
      <c r="C35" s="104"/>
      <c r="D35" s="108">
        <v>33</v>
      </c>
      <c r="E35" s="4" t="s">
        <v>301</v>
      </c>
      <c r="F35" s="5">
        <v>147</v>
      </c>
      <c r="G35" s="4" t="s">
        <v>34</v>
      </c>
      <c r="H35" s="79">
        <v>0</v>
      </c>
      <c r="I35" s="63">
        <v>3</v>
      </c>
      <c r="J35" s="72">
        <v>0</v>
      </c>
      <c r="K35" s="72">
        <v>0</v>
      </c>
      <c r="L35" s="71">
        <v>3</v>
      </c>
      <c r="M35" s="81" t="s">
        <v>13</v>
      </c>
      <c r="N35" s="19" t="s">
        <v>13</v>
      </c>
      <c r="O35" s="83" t="str">
        <f t="shared" si="0"/>
        <v>0</v>
      </c>
      <c r="P35" s="81" t="s">
        <v>13</v>
      </c>
      <c r="Q35" s="19" t="s">
        <v>13</v>
      </c>
      <c r="R35" s="20">
        <f t="shared" si="1"/>
        <v>0</v>
      </c>
      <c r="S35" s="81" t="s">
        <v>13</v>
      </c>
      <c r="T35" s="19" t="s">
        <v>13</v>
      </c>
      <c r="U35" s="20">
        <f t="shared" si="2"/>
        <v>0</v>
      </c>
      <c r="V35" s="80" t="s">
        <v>17</v>
      </c>
      <c r="W35" s="14" t="s">
        <v>19</v>
      </c>
      <c r="X35" s="16">
        <f t="shared" si="3"/>
        <v>0.5</v>
      </c>
      <c r="Y35" s="80" t="s">
        <v>73</v>
      </c>
      <c r="Z35" s="14" t="s">
        <v>11</v>
      </c>
      <c r="AA35" s="16">
        <f t="shared" si="4"/>
        <v>1.5</v>
      </c>
      <c r="AB35" s="80" t="s">
        <v>71</v>
      </c>
      <c r="AC35" s="14" t="s">
        <v>207</v>
      </c>
      <c r="AD35" s="16">
        <f t="shared" si="5"/>
        <v>3</v>
      </c>
      <c r="AE35" s="81" t="s">
        <v>13</v>
      </c>
      <c r="AF35" s="19" t="s">
        <v>13</v>
      </c>
      <c r="AG35" s="20">
        <f t="shared" si="6"/>
        <v>3</v>
      </c>
      <c r="AH35" s="81" t="s">
        <v>13</v>
      </c>
      <c r="AI35" s="19" t="s">
        <v>13</v>
      </c>
      <c r="AJ35" s="20">
        <f t="shared" si="7"/>
        <v>3</v>
      </c>
      <c r="AK35" s="81" t="s">
        <v>13</v>
      </c>
      <c r="AL35" s="19" t="s">
        <v>13</v>
      </c>
      <c r="AM35" s="20">
        <f t="shared" si="8"/>
        <v>3</v>
      </c>
      <c r="AN35" s="81" t="s">
        <v>13</v>
      </c>
      <c r="AO35" s="19" t="s">
        <v>13</v>
      </c>
      <c r="AP35" s="20">
        <f t="shared" si="9"/>
        <v>3</v>
      </c>
      <c r="AQ35" s="81" t="s">
        <v>13</v>
      </c>
      <c r="AR35" s="19" t="s">
        <v>13</v>
      </c>
      <c r="AS35" s="20">
        <f t="shared" si="10"/>
        <v>3</v>
      </c>
      <c r="AT35" s="81" t="s">
        <v>13</v>
      </c>
      <c r="AU35" s="19" t="s">
        <v>13</v>
      </c>
      <c r="AV35" s="20">
        <f t="shared" si="11"/>
        <v>3</v>
      </c>
      <c r="AW35" s="6"/>
      <c r="AX35" s="5">
        <f t="shared" si="12"/>
        <v>6</v>
      </c>
    </row>
    <row r="36" spans="3:50" ht="12.75">
      <c r="C36" s="104"/>
      <c r="D36" s="108">
        <v>34</v>
      </c>
      <c r="E36" s="4" t="s">
        <v>300</v>
      </c>
      <c r="F36" s="5">
        <v>79</v>
      </c>
      <c r="G36" s="4" t="s">
        <v>22</v>
      </c>
      <c r="H36" s="79">
        <v>0</v>
      </c>
      <c r="I36" s="63">
        <v>3</v>
      </c>
      <c r="J36" s="72">
        <v>0</v>
      </c>
      <c r="K36" s="72">
        <v>0</v>
      </c>
      <c r="L36" s="71">
        <v>3</v>
      </c>
      <c r="M36" s="81" t="s">
        <v>13</v>
      </c>
      <c r="N36" s="19" t="s">
        <v>13</v>
      </c>
      <c r="O36" s="83" t="str">
        <f t="shared" si="0"/>
        <v>0</v>
      </c>
      <c r="P36" s="81" t="s">
        <v>13</v>
      </c>
      <c r="Q36" s="19" t="s">
        <v>13</v>
      </c>
      <c r="R36" s="20">
        <f t="shared" si="1"/>
        <v>0</v>
      </c>
      <c r="S36" s="81" t="s">
        <v>13</v>
      </c>
      <c r="T36" s="19" t="s">
        <v>13</v>
      </c>
      <c r="U36" s="20">
        <f t="shared" si="2"/>
        <v>0</v>
      </c>
      <c r="V36" s="80" t="s">
        <v>35</v>
      </c>
      <c r="W36" s="14" t="s">
        <v>21</v>
      </c>
      <c r="X36" s="16">
        <f t="shared" si="3"/>
        <v>2</v>
      </c>
      <c r="Y36" s="80" t="s">
        <v>119</v>
      </c>
      <c r="Z36" s="14" t="s">
        <v>11</v>
      </c>
      <c r="AA36" s="16">
        <f t="shared" si="4"/>
        <v>3</v>
      </c>
      <c r="AB36" s="80" t="s">
        <v>20</v>
      </c>
      <c r="AC36" s="14" t="s">
        <v>13</v>
      </c>
      <c r="AD36" s="16">
        <f t="shared" si="5"/>
        <v>3</v>
      </c>
      <c r="AE36" s="81" t="s">
        <v>13</v>
      </c>
      <c r="AF36" s="19" t="s">
        <v>13</v>
      </c>
      <c r="AG36" s="20">
        <f t="shared" si="6"/>
        <v>3</v>
      </c>
      <c r="AH36" s="81" t="s">
        <v>13</v>
      </c>
      <c r="AI36" s="19" t="s">
        <v>13</v>
      </c>
      <c r="AJ36" s="20">
        <f t="shared" si="7"/>
        <v>3</v>
      </c>
      <c r="AK36" s="81" t="s">
        <v>13</v>
      </c>
      <c r="AL36" s="19" t="s">
        <v>13</v>
      </c>
      <c r="AM36" s="20">
        <f t="shared" si="8"/>
        <v>3</v>
      </c>
      <c r="AN36" s="81" t="s">
        <v>13</v>
      </c>
      <c r="AO36" s="19" t="s">
        <v>13</v>
      </c>
      <c r="AP36" s="20">
        <f t="shared" si="9"/>
        <v>3</v>
      </c>
      <c r="AQ36" s="81" t="s">
        <v>13</v>
      </c>
      <c r="AR36" s="19" t="s">
        <v>13</v>
      </c>
      <c r="AS36" s="20">
        <f t="shared" si="10"/>
        <v>3</v>
      </c>
      <c r="AT36" s="81" t="s">
        <v>13</v>
      </c>
      <c r="AU36" s="19" t="s">
        <v>13</v>
      </c>
      <c r="AV36" s="20">
        <f t="shared" si="11"/>
        <v>3</v>
      </c>
      <c r="AW36" s="6"/>
      <c r="AX36" s="5">
        <f t="shared" si="12"/>
        <v>6</v>
      </c>
    </row>
    <row r="37" spans="3:50" ht="12.75">
      <c r="C37" s="104" t="s">
        <v>255</v>
      </c>
      <c r="D37" s="108">
        <v>35</v>
      </c>
      <c r="E37" s="24" t="s">
        <v>299</v>
      </c>
      <c r="F37" s="25" t="s">
        <v>256</v>
      </c>
      <c r="G37" s="24" t="s">
        <v>22</v>
      </c>
      <c r="H37" s="84">
        <v>0</v>
      </c>
      <c r="I37" s="85">
        <v>0</v>
      </c>
      <c r="J37" s="84">
        <v>2.5</v>
      </c>
      <c r="K37" s="92">
        <v>0</v>
      </c>
      <c r="L37" s="71">
        <v>2.5</v>
      </c>
      <c r="M37" s="80" t="s">
        <v>16</v>
      </c>
      <c r="N37" s="14" t="s">
        <v>13</v>
      </c>
      <c r="O37" s="15" t="str">
        <f t="shared" si="0"/>
        <v>0</v>
      </c>
      <c r="P37" s="80" t="s">
        <v>36</v>
      </c>
      <c r="Q37" s="14" t="s">
        <v>13</v>
      </c>
      <c r="R37" s="16">
        <f t="shared" si="1"/>
        <v>0</v>
      </c>
      <c r="S37" s="80" t="s">
        <v>228</v>
      </c>
      <c r="T37" s="14" t="s">
        <v>13</v>
      </c>
      <c r="U37" s="16">
        <f t="shared" si="2"/>
        <v>0</v>
      </c>
      <c r="V37" s="81" t="s">
        <v>13</v>
      </c>
      <c r="W37" s="19" t="s">
        <v>13</v>
      </c>
      <c r="X37" s="20">
        <f t="shared" si="3"/>
        <v>0</v>
      </c>
      <c r="Y37" s="81" t="s">
        <v>13</v>
      </c>
      <c r="Z37" s="19" t="s">
        <v>13</v>
      </c>
      <c r="AA37" s="20">
        <f t="shared" si="4"/>
        <v>0</v>
      </c>
      <c r="AB37" s="81" t="s">
        <v>13</v>
      </c>
      <c r="AC37" s="19" t="s">
        <v>13</v>
      </c>
      <c r="AD37" s="20">
        <f t="shared" si="5"/>
        <v>0</v>
      </c>
      <c r="AE37" s="80" t="s">
        <v>244</v>
      </c>
      <c r="AF37" s="14" t="s">
        <v>207</v>
      </c>
      <c r="AG37" s="16">
        <f t="shared" si="6"/>
        <v>1.5</v>
      </c>
      <c r="AH37" s="80" t="s">
        <v>210</v>
      </c>
      <c r="AI37" s="14" t="s">
        <v>11</v>
      </c>
      <c r="AJ37" s="16">
        <f t="shared" si="7"/>
        <v>2.5</v>
      </c>
      <c r="AK37" s="80" t="s">
        <v>35</v>
      </c>
      <c r="AL37" s="14" t="s">
        <v>13</v>
      </c>
      <c r="AM37" s="16">
        <f t="shared" si="8"/>
        <v>2.5</v>
      </c>
      <c r="AN37" s="81" t="s">
        <v>13</v>
      </c>
      <c r="AO37" s="19" t="s">
        <v>13</v>
      </c>
      <c r="AP37" s="20">
        <f t="shared" si="9"/>
        <v>2.5</v>
      </c>
      <c r="AQ37" s="93" t="s">
        <v>13</v>
      </c>
      <c r="AR37" s="19" t="s">
        <v>13</v>
      </c>
      <c r="AS37" s="20">
        <f t="shared" si="10"/>
        <v>2.5</v>
      </c>
      <c r="AT37" s="93" t="s">
        <v>13</v>
      </c>
      <c r="AU37" s="19" t="s">
        <v>13</v>
      </c>
      <c r="AV37" s="20">
        <f t="shared" si="11"/>
        <v>2.5</v>
      </c>
      <c r="AW37" s="6"/>
      <c r="AX37" s="5">
        <f t="shared" si="12"/>
        <v>5</v>
      </c>
    </row>
    <row r="38" spans="3:50" ht="12.75">
      <c r="C38" s="104" t="s">
        <v>257</v>
      </c>
      <c r="D38" s="108">
        <v>36</v>
      </c>
      <c r="E38" s="4" t="s">
        <v>302</v>
      </c>
      <c r="F38" s="5" t="s">
        <v>258</v>
      </c>
      <c r="G38" s="4" t="s">
        <v>22</v>
      </c>
      <c r="H38" s="79">
        <v>0</v>
      </c>
      <c r="I38" s="63">
        <v>2</v>
      </c>
      <c r="J38" s="72">
        <v>0</v>
      </c>
      <c r="K38" s="72">
        <v>0</v>
      </c>
      <c r="L38" s="71">
        <v>2</v>
      </c>
      <c r="M38" s="81" t="s">
        <v>13</v>
      </c>
      <c r="N38" s="19" t="s">
        <v>13</v>
      </c>
      <c r="O38" s="83" t="str">
        <f t="shared" si="0"/>
        <v>0</v>
      </c>
      <c r="P38" s="81" t="s">
        <v>13</v>
      </c>
      <c r="Q38" s="19" t="s">
        <v>13</v>
      </c>
      <c r="R38" s="20">
        <f t="shared" si="1"/>
        <v>0</v>
      </c>
      <c r="S38" s="81" t="s">
        <v>13</v>
      </c>
      <c r="T38" s="19" t="s">
        <v>13</v>
      </c>
      <c r="U38" s="20">
        <f t="shared" si="2"/>
        <v>0</v>
      </c>
      <c r="V38" s="80" t="s">
        <v>259</v>
      </c>
      <c r="W38" s="14" t="s">
        <v>11</v>
      </c>
      <c r="X38" s="16">
        <f t="shared" si="3"/>
        <v>1</v>
      </c>
      <c r="Y38" s="80" t="s">
        <v>210</v>
      </c>
      <c r="Z38" s="14" t="s">
        <v>13</v>
      </c>
      <c r="AA38" s="16">
        <f t="shared" si="4"/>
        <v>1</v>
      </c>
      <c r="AB38" s="80" t="s">
        <v>117</v>
      </c>
      <c r="AC38" s="14" t="s">
        <v>11</v>
      </c>
      <c r="AD38" s="16">
        <f t="shared" si="5"/>
        <v>2</v>
      </c>
      <c r="AE38" s="81" t="s">
        <v>13</v>
      </c>
      <c r="AF38" s="19" t="s">
        <v>13</v>
      </c>
      <c r="AG38" s="20">
        <f t="shared" si="6"/>
        <v>2</v>
      </c>
      <c r="AH38" s="81" t="s">
        <v>13</v>
      </c>
      <c r="AI38" s="19" t="s">
        <v>13</v>
      </c>
      <c r="AJ38" s="20">
        <f t="shared" si="7"/>
        <v>2</v>
      </c>
      <c r="AK38" s="81" t="s">
        <v>13</v>
      </c>
      <c r="AL38" s="19" t="s">
        <v>13</v>
      </c>
      <c r="AM38" s="20">
        <f t="shared" si="8"/>
        <v>2</v>
      </c>
      <c r="AN38" s="81" t="s">
        <v>13</v>
      </c>
      <c r="AO38" s="19" t="s">
        <v>13</v>
      </c>
      <c r="AP38" s="20">
        <f t="shared" si="9"/>
        <v>2</v>
      </c>
      <c r="AQ38" s="93" t="s">
        <v>13</v>
      </c>
      <c r="AR38" s="19" t="s">
        <v>13</v>
      </c>
      <c r="AS38" s="20">
        <f t="shared" si="10"/>
        <v>2</v>
      </c>
      <c r="AT38" s="93" t="s">
        <v>13</v>
      </c>
      <c r="AU38" s="19" t="s">
        <v>13</v>
      </c>
      <c r="AV38" s="20">
        <f t="shared" si="11"/>
        <v>2</v>
      </c>
      <c r="AW38" s="6"/>
      <c r="AX38" s="5">
        <f t="shared" si="12"/>
        <v>4</v>
      </c>
    </row>
    <row r="39" spans="3:50" ht="12.75">
      <c r="C39" s="104" t="s">
        <v>260</v>
      </c>
      <c r="D39" s="108">
        <v>37</v>
      </c>
      <c r="E39" s="24" t="s">
        <v>303</v>
      </c>
      <c r="F39" s="25" t="s">
        <v>258</v>
      </c>
      <c r="G39" s="24" t="s">
        <v>22</v>
      </c>
      <c r="H39" s="84">
        <v>1</v>
      </c>
      <c r="I39" s="85">
        <v>0</v>
      </c>
      <c r="J39" s="92">
        <v>0</v>
      </c>
      <c r="K39" s="92">
        <v>0</v>
      </c>
      <c r="L39" s="71">
        <v>1</v>
      </c>
      <c r="M39" s="80" t="s">
        <v>261</v>
      </c>
      <c r="N39" s="14" t="s">
        <v>13</v>
      </c>
      <c r="O39" s="15" t="str">
        <f t="shared" si="0"/>
        <v>0</v>
      </c>
      <c r="P39" s="80" t="s">
        <v>71</v>
      </c>
      <c r="Q39" s="14" t="s">
        <v>13</v>
      </c>
      <c r="R39" s="16">
        <f t="shared" si="1"/>
        <v>0</v>
      </c>
      <c r="S39" s="80" t="s">
        <v>262</v>
      </c>
      <c r="T39" s="14" t="s">
        <v>11</v>
      </c>
      <c r="U39" s="16">
        <f t="shared" si="2"/>
        <v>1</v>
      </c>
      <c r="V39" s="81" t="s">
        <v>13</v>
      </c>
      <c r="W39" s="19" t="s">
        <v>13</v>
      </c>
      <c r="X39" s="20">
        <f t="shared" si="3"/>
        <v>1</v>
      </c>
      <c r="Y39" s="81" t="s">
        <v>13</v>
      </c>
      <c r="Z39" s="19" t="s">
        <v>13</v>
      </c>
      <c r="AA39" s="20">
        <f t="shared" si="4"/>
        <v>1</v>
      </c>
      <c r="AB39" s="81" t="s">
        <v>13</v>
      </c>
      <c r="AC39" s="19" t="s">
        <v>13</v>
      </c>
      <c r="AD39" s="20">
        <f t="shared" si="5"/>
        <v>1</v>
      </c>
      <c r="AE39" s="81" t="s">
        <v>13</v>
      </c>
      <c r="AF39" s="19" t="s">
        <v>13</v>
      </c>
      <c r="AG39" s="20">
        <f t="shared" si="6"/>
        <v>1</v>
      </c>
      <c r="AH39" s="81" t="s">
        <v>13</v>
      </c>
      <c r="AI39" s="19" t="s">
        <v>13</v>
      </c>
      <c r="AJ39" s="20">
        <f t="shared" si="7"/>
        <v>1</v>
      </c>
      <c r="AK39" s="81" t="s">
        <v>13</v>
      </c>
      <c r="AL39" s="19" t="s">
        <v>13</v>
      </c>
      <c r="AM39" s="20">
        <f t="shared" si="8"/>
        <v>1</v>
      </c>
      <c r="AN39" s="81" t="s">
        <v>13</v>
      </c>
      <c r="AO39" s="19" t="s">
        <v>13</v>
      </c>
      <c r="AP39" s="20">
        <f t="shared" si="9"/>
        <v>1</v>
      </c>
      <c r="AQ39" s="93" t="s">
        <v>13</v>
      </c>
      <c r="AR39" s="19" t="s">
        <v>13</v>
      </c>
      <c r="AS39" s="20">
        <f t="shared" si="10"/>
        <v>1</v>
      </c>
      <c r="AT39" s="93" t="s">
        <v>13</v>
      </c>
      <c r="AU39" s="19" t="s">
        <v>13</v>
      </c>
      <c r="AV39" s="20">
        <f t="shared" si="11"/>
        <v>1</v>
      </c>
      <c r="AW39" s="6"/>
      <c r="AX39" s="5">
        <f t="shared" si="12"/>
        <v>2</v>
      </c>
    </row>
    <row r="40" spans="3:50" ht="12.75">
      <c r="C40" s="104" t="s">
        <v>263</v>
      </c>
      <c r="D40" s="108">
        <v>38</v>
      </c>
      <c r="E40" s="17" t="s">
        <v>304</v>
      </c>
      <c r="F40" s="18">
        <v>62</v>
      </c>
      <c r="G40" s="17" t="s">
        <v>179</v>
      </c>
      <c r="H40" s="71">
        <v>0.5</v>
      </c>
      <c r="I40" s="79">
        <v>0</v>
      </c>
      <c r="J40" s="72">
        <v>0</v>
      </c>
      <c r="K40" s="72">
        <v>0</v>
      </c>
      <c r="L40" s="71">
        <v>0.5</v>
      </c>
      <c r="M40" s="80" t="s">
        <v>119</v>
      </c>
      <c r="N40" s="14" t="s">
        <v>19</v>
      </c>
      <c r="O40" s="15" t="str">
        <f t="shared" si="0"/>
        <v>0.5</v>
      </c>
      <c r="P40" s="80" t="s">
        <v>78</v>
      </c>
      <c r="Q40" s="14" t="s">
        <v>13</v>
      </c>
      <c r="R40" s="16">
        <f t="shared" si="1"/>
        <v>0.5</v>
      </c>
      <c r="S40" s="80" t="s">
        <v>117</v>
      </c>
      <c r="T40" s="14" t="s">
        <v>13</v>
      </c>
      <c r="U40" s="16">
        <f t="shared" si="2"/>
        <v>0.5</v>
      </c>
      <c r="V40" s="81" t="s">
        <v>13</v>
      </c>
      <c r="W40" s="19" t="s">
        <v>13</v>
      </c>
      <c r="X40" s="20">
        <f t="shared" si="3"/>
        <v>0.5</v>
      </c>
      <c r="Y40" s="81" t="s">
        <v>13</v>
      </c>
      <c r="Z40" s="19" t="s">
        <v>13</v>
      </c>
      <c r="AA40" s="20">
        <f t="shared" si="4"/>
        <v>0.5</v>
      </c>
      <c r="AB40" s="81" t="s">
        <v>13</v>
      </c>
      <c r="AC40" s="19" t="s">
        <v>13</v>
      </c>
      <c r="AD40" s="20">
        <f t="shared" si="5"/>
        <v>0.5</v>
      </c>
      <c r="AE40" s="81" t="s">
        <v>13</v>
      </c>
      <c r="AF40" s="19" t="s">
        <v>13</v>
      </c>
      <c r="AG40" s="20">
        <f t="shared" si="6"/>
        <v>0.5</v>
      </c>
      <c r="AH40" s="81" t="s">
        <v>13</v>
      </c>
      <c r="AI40" s="19" t="s">
        <v>13</v>
      </c>
      <c r="AJ40" s="20">
        <f t="shared" si="7"/>
        <v>0.5</v>
      </c>
      <c r="AK40" s="81" t="s">
        <v>13</v>
      </c>
      <c r="AL40" s="19" t="s">
        <v>13</v>
      </c>
      <c r="AM40" s="20">
        <f t="shared" si="8"/>
        <v>0.5</v>
      </c>
      <c r="AN40" s="81" t="s">
        <v>13</v>
      </c>
      <c r="AO40" s="19" t="s">
        <v>13</v>
      </c>
      <c r="AP40" s="20">
        <f t="shared" si="9"/>
        <v>0.5</v>
      </c>
      <c r="AQ40" s="93" t="s">
        <v>13</v>
      </c>
      <c r="AR40" s="19" t="s">
        <v>13</v>
      </c>
      <c r="AS40" s="20">
        <f t="shared" si="10"/>
        <v>0.5</v>
      </c>
      <c r="AT40" s="93" t="s">
        <v>13</v>
      </c>
      <c r="AU40" s="19" t="s">
        <v>13</v>
      </c>
      <c r="AV40" s="20">
        <f t="shared" si="11"/>
        <v>0.5</v>
      </c>
      <c r="AW40" s="6"/>
      <c r="AX40" s="5">
        <f t="shared" si="12"/>
        <v>1</v>
      </c>
    </row>
    <row r="41" spans="2:50" ht="13.5" thickBot="1">
      <c r="B41" s="114"/>
      <c r="C41" s="104" t="s">
        <v>264</v>
      </c>
      <c r="D41" s="108">
        <v>39</v>
      </c>
      <c r="E41" s="4" t="s">
        <v>305</v>
      </c>
      <c r="F41" s="5" t="s">
        <v>265</v>
      </c>
      <c r="G41" s="4" t="s">
        <v>22</v>
      </c>
      <c r="H41" s="79">
        <v>0</v>
      </c>
      <c r="I41" s="72">
        <v>0</v>
      </c>
      <c r="J41" s="72">
        <v>0</v>
      </c>
      <c r="K41" s="71">
        <v>0</v>
      </c>
      <c r="L41" s="63">
        <v>0</v>
      </c>
      <c r="M41" s="96" t="s">
        <v>13</v>
      </c>
      <c r="N41" s="51" t="s">
        <v>13</v>
      </c>
      <c r="O41" s="97" t="str">
        <f t="shared" si="0"/>
        <v>0</v>
      </c>
      <c r="P41" s="96" t="s">
        <v>13</v>
      </c>
      <c r="Q41" s="51" t="s">
        <v>13</v>
      </c>
      <c r="R41" s="52">
        <f t="shared" si="1"/>
        <v>0</v>
      </c>
      <c r="S41" s="96" t="s">
        <v>13</v>
      </c>
      <c r="T41" s="51" t="s">
        <v>13</v>
      </c>
      <c r="U41" s="52">
        <f t="shared" si="2"/>
        <v>0</v>
      </c>
      <c r="V41" s="96" t="s">
        <v>13</v>
      </c>
      <c r="W41" s="51" t="s">
        <v>13</v>
      </c>
      <c r="X41" s="52">
        <f t="shared" si="3"/>
        <v>0</v>
      </c>
      <c r="Y41" s="96" t="s">
        <v>13</v>
      </c>
      <c r="Z41" s="51" t="s">
        <v>13</v>
      </c>
      <c r="AA41" s="52">
        <f t="shared" si="4"/>
        <v>0</v>
      </c>
      <c r="AB41" s="96" t="s">
        <v>13</v>
      </c>
      <c r="AC41" s="51" t="s">
        <v>13</v>
      </c>
      <c r="AD41" s="52">
        <f t="shared" si="5"/>
        <v>0</v>
      </c>
      <c r="AE41" s="96" t="s">
        <v>13</v>
      </c>
      <c r="AF41" s="51" t="s">
        <v>13</v>
      </c>
      <c r="AG41" s="52">
        <f t="shared" si="6"/>
        <v>0</v>
      </c>
      <c r="AH41" s="96" t="s">
        <v>13</v>
      </c>
      <c r="AI41" s="51" t="s">
        <v>13</v>
      </c>
      <c r="AJ41" s="52">
        <f t="shared" si="7"/>
        <v>0</v>
      </c>
      <c r="AK41" s="96" t="s">
        <v>13</v>
      </c>
      <c r="AL41" s="51" t="s">
        <v>13</v>
      </c>
      <c r="AM41" s="52">
        <f t="shared" si="8"/>
        <v>0</v>
      </c>
      <c r="AN41" s="98" t="s">
        <v>235</v>
      </c>
      <c r="AO41" s="26" t="s">
        <v>13</v>
      </c>
      <c r="AP41" s="27">
        <f t="shared" si="9"/>
        <v>0</v>
      </c>
      <c r="AQ41" s="99" t="s">
        <v>116</v>
      </c>
      <c r="AR41" s="26" t="s">
        <v>13</v>
      </c>
      <c r="AS41" s="27">
        <f t="shared" si="10"/>
        <v>0</v>
      </c>
      <c r="AT41" s="99" t="s">
        <v>80</v>
      </c>
      <c r="AU41" s="26" t="s">
        <v>13</v>
      </c>
      <c r="AV41" s="27">
        <f t="shared" si="11"/>
        <v>0</v>
      </c>
      <c r="AW41" s="6"/>
      <c r="AX41" s="5">
        <f t="shared" si="12"/>
        <v>0</v>
      </c>
    </row>
    <row r="42" spans="1:50" s="6" customFormat="1" ht="12.75">
      <c r="A42" s="7"/>
      <c r="B42" s="106">
        <f>SUM(B3:B41)</f>
        <v>144</v>
      </c>
      <c r="C42" s="107"/>
      <c r="D42" s="108"/>
      <c r="E42" s="4"/>
      <c r="F42" s="5"/>
      <c r="G42" s="4"/>
      <c r="H42" s="71"/>
      <c r="I42" s="71"/>
      <c r="J42" s="71"/>
      <c r="K42" s="71"/>
      <c r="L42" s="7"/>
      <c r="M42" s="109"/>
      <c r="N42" s="29"/>
      <c r="O42" s="30"/>
      <c r="P42" s="109"/>
      <c r="Q42" s="29"/>
      <c r="R42" s="30"/>
      <c r="S42" s="109"/>
      <c r="T42" s="29"/>
      <c r="U42" s="30"/>
      <c r="V42" s="109"/>
      <c r="W42" s="29"/>
      <c r="X42" s="30"/>
      <c r="Y42" s="109"/>
      <c r="Z42" s="29"/>
      <c r="AA42" s="30"/>
      <c r="AB42" s="109"/>
      <c r="AC42" s="29"/>
      <c r="AD42" s="30"/>
      <c r="AE42" s="109"/>
      <c r="AF42" s="29"/>
      <c r="AG42" s="30"/>
      <c r="AH42" s="109"/>
      <c r="AI42" s="29"/>
      <c r="AJ42" s="30"/>
      <c r="AK42" s="109"/>
      <c r="AL42" s="29"/>
      <c r="AM42" s="30"/>
      <c r="AN42" s="109"/>
      <c r="AO42" s="29"/>
      <c r="AP42" s="30"/>
      <c r="AQ42" s="109"/>
      <c r="AR42" s="29"/>
      <c r="AS42" s="30"/>
      <c r="AT42" s="109"/>
      <c r="AU42" s="29"/>
      <c r="AV42" s="30"/>
      <c r="AX42" s="5"/>
    </row>
    <row r="43" spans="1:50" s="6" customFormat="1" ht="12.75">
      <c r="A43" s="7"/>
      <c r="B43" s="106"/>
      <c r="C43" s="107"/>
      <c r="D43" s="108"/>
      <c r="E43" s="4"/>
      <c r="F43" s="5"/>
      <c r="G43" s="4"/>
      <c r="H43" s="71"/>
      <c r="I43" s="71"/>
      <c r="J43" s="71"/>
      <c r="K43" s="71"/>
      <c r="L43" s="7"/>
      <c r="M43" s="109"/>
      <c r="N43" s="29"/>
      <c r="O43" s="30"/>
      <c r="P43" s="109"/>
      <c r="Q43" s="29"/>
      <c r="R43" s="30"/>
      <c r="S43" s="109"/>
      <c r="T43" s="29"/>
      <c r="U43" s="30"/>
      <c r="V43" s="109"/>
      <c r="W43" s="29"/>
      <c r="X43" s="30"/>
      <c r="Y43" s="109"/>
      <c r="Z43" s="29"/>
      <c r="AA43" s="30"/>
      <c r="AB43" s="109"/>
      <c r="AC43" s="29"/>
      <c r="AD43" s="30"/>
      <c r="AE43" s="109"/>
      <c r="AF43" s="29"/>
      <c r="AG43" s="30"/>
      <c r="AH43" s="109"/>
      <c r="AI43" s="29"/>
      <c r="AJ43" s="30"/>
      <c r="AK43" s="109"/>
      <c r="AL43" s="29"/>
      <c r="AM43" s="30"/>
      <c r="AN43" s="109"/>
      <c r="AO43" s="29"/>
      <c r="AP43" s="30"/>
      <c r="AQ43" s="109"/>
      <c r="AR43" s="29"/>
      <c r="AS43" s="30"/>
      <c r="AT43" s="109"/>
      <c r="AU43" s="29"/>
      <c r="AV43" s="30"/>
      <c r="AX43" s="5"/>
    </row>
    <row r="50" spans="8:12" ht="12.75">
      <c r="H50" s="71"/>
      <c r="I50" s="71"/>
      <c r="J50" s="71"/>
      <c r="K50" s="71"/>
      <c r="L50" s="7"/>
    </row>
    <row r="51" spans="8:12" ht="12.75">
      <c r="H51" s="71"/>
      <c r="I51" s="71"/>
      <c r="J51" s="71"/>
      <c r="K51" s="71"/>
      <c r="L51" s="7"/>
    </row>
    <row r="52" spans="8:12" ht="12.75">
      <c r="H52" s="71"/>
      <c r="I52" s="71"/>
      <c r="J52" s="71"/>
      <c r="K52" s="71"/>
      <c r="L52" s="7"/>
    </row>
    <row r="53" spans="8:12" ht="12.75">
      <c r="H53" s="71"/>
      <c r="I53" s="71"/>
      <c r="J53" s="71"/>
      <c r="K53" s="71"/>
      <c r="L53" s="7"/>
    </row>
    <row r="54" spans="8:12" ht="12.75">
      <c r="H54" s="71"/>
      <c r="I54" s="71"/>
      <c r="J54" s="71"/>
      <c r="K54" s="71"/>
      <c r="L54" s="7"/>
    </row>
    <row r="55" spans="8:12" ht="12.75">
      <c r="H55" s="71"/>
      <c r="I55" s="71"/>
      <c r="J55" s="71"/>
      <c r="K55" s="71"/>
      <c r="L55" s="7"/>
    </row>
    <row r="56" spans="8:12" ht="12.75">
      <c r="H56" s="71"/>
      <c r="I56" s="71"/>
      <c r="J56" s="71"/>
      <c r="K56" s="71"/>
      <c r="L56" s="7"/>
    </row>
    <row r="57" spans="8:12" ht="12.75">
      <c r="H57" s="71"/>
      <c r="I57" s="71"/>
      <c r="J57" s="71"/>
      <c r="K57" s="71"/>
      <c r="L57" s="7"/>
    </row>
    <row r="58" spans="8:12" ht="12.75">
      <c r="H58" s="71"/>
      <c r="I58" s="71"/>
      <c r="J58" s="71"/>
      <c r="K58" s="71"/>
      <c r="L58" s="7"/>
    </row>
    <row r="59" spans="8:12" ht="12.75">
      <c r="H59" s="71"/>
      <c r="I59" s="71"/>
      <c r="J59" s="71"/>
      <c r="K59" s="71"/>
      <c r="L59" s="7"/>
    </row>
    <row r="60" spans="8:12" ht="12.75">
      <c r="H60" s="71"/>
      <c r="I60" s="71"/>
      <c r="J60" s="71"/>
      <c r="K60" s="71"/>
      <c r="L60" s="7"/>
    </row>
    <row r="61" spans="8:12" ht="12.75">
      <c r="H61" s="71"/>
      <c r="I61" s="71"/>
      <c r="J61" s="71"/>
      <c r="K61" s="71"/>
      <c r="L61" s="7"/>
    </row>
    <row r="62" spans="8:12" ht="12.75">
      <c r="H62" s="71"/>
      <c r="I62" s="71"/>
      <c r="J62" s="71"/>
      <c r="K62" s="71"/>
      <c r="L62" s="7"/>
    </row>
    <row r="63" spans="8:12" ht="12.75">
      <c r="H63" s="71"/>
      <c r="I63" s="71"/>
      <c r="J63" s="71"/>
      <c r="K63" s="71"/>
      <c r="L63" s="7"/>
    </row>
    <row r="64" spans="8:12" ht="12.75">
      <c r="H64" s="71"/>
      <c r="I64" s="71"/>
      <c r="J64" s="71"/>
      <c r="K64" s="71"/>
      <c r="L64" s="7"/>
    </row>
    <row r="65" spans="8:12" ht="12.75">
      <c r="H65" s="71"/>
      <c r="I65" s="71"/>
      <c r="J65" s="71"/>
      <c r="K65" s="71"/>
      <c r="L65" s="7"/>
    </row>
    <row r="66" spans="8:12" ht="12.75">
      <c r="H66" s="71"/>
      <c r="I66" s="71"/>
      <c r="J66" s="71"/>
      <c r="K66" s="71"/>
      <c r="L66" s="7"/>
    </row>
    <row r="67" spans="8:12" ht="12.75">
      <c r="H67" s="71"/>
      <c r="I67" s="71"/>
      <c r="J67" s="71"/>
      <c r="K67" s="71"/>
      <c r="L67" s="7"/>
    </row>
    <row r="68" spans="8:12" ht="12.75">
      <c r="H68" s="71"/>
      <c r="I68" s="71"/>
      <c r="J68" s="71"/>
      <c r="K68" s="71"/>
      <c r="L68" s="7"/>
    </row>
    <row r="69" spans="8:12" ht="12.75">
      <c r="H69" s="71"/>
      <c r="I69" s="71"/>
      <c r="J69" s="71"/>
      <c r="K69" s="71"/>
      <c r="L69" s="7"/>
    </row>
    <row r="70" spans="8:12" ht="12.75">
      <c r="H70" s="71"/>
      <c r="I70" s="71"/>
      <c r="J70" s="71"/>
      <c r="K70" s="71"/>
      <c r="L70" s="7"/>
    </row>
    <row r="71" spans="8:12" ht="12.75">
      <c r="H71" s="71"/>
      <c r="I71" s="71"/>
      <c r="J71" s="71"/>
      <c r="K71" s="71"/>
      <c r="L71" s="7"/>
    </row>
    <row r="72" spans="8:12" ht="12.75">
      <c r="H72" s="71"/>
      <c r="I72" s="71"/>
      <c r="J72" s="71"/>
      <c r="K72" s="71"/>
      <c r="L72" s="7"/>
    </row>
    <row r="73" spans="8:12" ht="12.75">
      <c r="H73" s="71"/>
      <c r="I73" s="71"/>
      <c r="J73" s="71"/>
      <c r="K73" s="71"/>
      <c r="L73" s="7"/>
    </row>
    <row r="74" spans="8:12" ht="12.75">
      <c r="H74" s="71"/>
      <c r="I74" s="71"/>
      <c r="J74" s="71"/>
      <c r="K74" s="71"/>
      <c r="L74" s="7"/>
    </row>
    <row r="75" spans="8:12" ht="12.75">
      <c r="H75" s="71"/>
      <c r="I75" s="71"/>
      <c r="J75" s="71"/>
      <c r="K75" s="71"/>
      <c r="L75" s="7"/>
    </row>
    <row r="76" spans="8:12" ht="12.75">
      <c r="H76" s="71"/>
      <c r="I76" s="71"/>
      <c r="J76" s="71"/>
      <c r="K76" s="71"/>
      <c r="L76" s="7"/>
    </row>
    <row r="77" spans="8:12" ht="12.75">
      <c r="H77" s="71"/>
      <c r="I77" s="71"/>
      <c r="J77" s="71"/>
      <c r="K77" s="71"/>
      <c r="L77" s="7"/>
    </row>
    <row r="78" spans="8:12" ht="12.75">
      <c r="H78" s="71"/>
      <c r="I78" s="71"/>
      <c r="J78" s="71"/>
      <c r="K78" s="71"/>
      <c r="L78" s="7"/>
    </row>
  </sheetData>
  <mergeCells count="14">
    <mergeCell ref="G1:H1"/>
    <mergeCell ref="I1:K1"/>
    <mergeCell ref="M1:O1"/>
    <mergeCell ref="P1:R1"/>
    <mergeCell ref="S1:U1"/>
    <mergeCell ref="V1:X1"/>
    <mergeCell ref="Y1:AA1"/>
    <mergeCell ref="AB1:AD1"/>
    <mergeCell ref="AQ1:AS1"/>
    <mergeCell ref="AT1:AV1"/>
    <mergeCell ref="AE1:AG1"/>
    <mergeCell ref="AH1:AJ1"/>
    <mergeCell ref="AK1:AM1"/>
    <mergeCell ref="AN1:AP1"/>
  </mergeCells>
  <printOptions/>
  <pageMargins left="0.75" right="0.75" top="1" bottom="1" header="0.5" footer="0.5"/>
  <pageSetup orientation="portrait" paperSize="9"/>
  <ignoredErrors>
    <ignoredError sqref="M3:AV4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Y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5.140625" style="55" customWidth="1"/>
    <col min="3" max="3" width="26.28125" style="4" bestFit="1" customWidth="1"/>
    <col min="4" max="4" width="17.8515625" style="4" bestFit="1" customWidth="1"/>
    <col min="5" max="5" width="5.140625" style="5" bestFit="1" customWidth="1"/>
    <col min="6" max="6" width="5.8515625" style="37" bestFit="1" customWidth="1"/>
    <col min="7" max="7" width="4.28125" style="29" bestFit="1" customWidth="1"/>
    <col min="8" max="8" width="4.140625" style="30" bestFit="1" customWidth="1"/>
    <col min="9" max="9" width="5.8515625" style="37" bestFit="1" customWidth="1"/>
    <col min="10" max="10" width="4.28125" style="29" bestFit="1" customWidth="1"/>
    <col min="11" max="11" width="4.140625" style="30" bestFit="1" customWidth="1"/>
    <col min="12" max="12" width="5.8515625" style="138" bestFit="1" customWidth="1"/>
    <col min="13" max="13" width="4.28125" style="138" customWidth="1"/>
    <col min="14" max="14" width="4.140625" style="30" bestFit="1" customWidth="1"/>
    <col min="15" max="15" width="5.8515625" style="37" bestFit="1" customWidth="1"/>
    <col min="16" max="16" width="4.28125" style="29" bestFit="1" customWidth="1"/>
    <col min="17" max="17" width="4.140625" style="30" bestFit="1" customWidth="1"/>
    <col min="18" max="18" width="5.8515625" style="37" bestFit="1" customWidth="1"/>
    <col min="19" max="19" width="4.28125" style="29" bestFit="1" customWidth="1"/>
    <col min="20" max="20" width="4.140625" style="30" bestFit="1" customWidth="1"/>
    <col min="21" max="21" width="5.8515625" style="37" bestFit="1" customWidth="1"/>
    <col min="22" max="22" width="4.28125" style="29" bestFit="1" customWidth="1"/>
    <col min="23" max="23" width="4.140625" style="30" bestFit="1" customWidth="1"/>
    <col min="24" max="24" width="1.7109375" style="6" customWidth="1"/>
    <col min="25" max="25" width="9.140625" style="7" customWidth="1"/>
  </cols>
  <sheetData>
    <row r="1" spans="3:23" ht="12.75">
      <c r="C1" s="3" t="s">
        <v>0</v>
      </c>
      <c r="F1" s="283" t="s">
        <v>79</v>
      </c>
      <c r="G1" s="284"/>
      <c r="H1" s="284"/>
      <c r="J1" s="285" t="s">
        <v>76</v>
      </c>
      <c r="K1" s="286"/>
      <c r="L1" s="126"/>
      <c r="M1" s="126"/>
      <c r="N1" s="126"/>
      <c r="Q1" s="22"/>
      <c r="R1" s="287" t="s">
        <v>26</v>
      </c>
      <c r="S1" s="288"/>
      <c r="T1" s="288"/>
      <c r="U1" s="288"/>
      <c r="V1" s="288"/>
      <c r="W1" s="289"/>
    </row>
    <row r="3" spans="6:25" ht="12.75">
      <c r="F3" s="290" t="s">
        <v>1</v>
      </c>
      <c r="G3" s="291"/>
      <c r="H3" s="292"/>
      <c r="I3" s="290" t="s">
        <v>2</v>
      </c>
      <c r="J3" s="291"/>
      <c r="K3" s="292"/>
      <c r="L3" s="290" t="s">
        <v>3</v>
      </c>
      <c r="M3" s="291"/>
      <c r="N3" s="292"/>
      <c r="O3" s="290" t="s">
        <v>4</v>
      </c>
      <c r="P3" s="291"/>
      <c r="Q3" s="292"/>
      <c r="R3" s="290" t="s">
        <v>5</v>
      </c>
      <c r="S3" s="291"/>
      <c r="T3" s="292"/>
      <c r="U3" s="290" t="s">
        <v>351</v>
      </c>
      <c r="V3" s="291"/>
      <c r="W3" s="292"/>
      <c r="Y3" s="7" t="s">
        <v>352</v>
      </c>
    </row>
    <row r="4" spans="3:23" ht="12.75">
      <c r="C4" s="8"/>
      <c r="D4" s="8"/>
      <c r="E4" s="9"/>
      <c r="F4" s="33" t="s">
        <v>6</v>
      </c>
      <c r="G4" s="10" t="s">
        <v>7</v>
      </c>
      <c r="H4" s="11" t="s">
        <v>8</v>
      </c>
      <c r="I4" s="33" t="s">
        <v>6</v>
      </c>
      <c r="J4" s="10" t="s">
        <v>7</v>
      </c>
      <c r="K4" s="11" t="s">
        <v>8</v>
      </c>
      <c r="L4" s="33" t="s">
        <v>6</v>
      </c>
      <c r="M4" s="10" t="s">
        <v>7</v>
      </c>
      <c r="N4" s="11" t="s">
        <v>8</v>
      </c>
      <c r="O4" s="33" t="s">
        <v>6</v>
      </c>
      <c r="P4" s="10" t="s">
        <v>7</v>
      </c>
      <c r="Q4" s="11" t="s">
        <v>8</v>
      </c>
      <c r="R4" s="33" t="s">
        <v>6</v>
      </c>
      <c r="S4" s="10" t="s">
        <v>7</v>
      </c>
      <c r="T4" s="11" t="s">
        <v>8</v>
      </c>
      <c r="U4" s="33" t="s">
        <v>6</v>
      </c>
      <c r="V4" s="10" t="s">
        <v>7</v>
      </c>
      <c r="W4" s="11" t="s">
        <v>8</v>
      </c>
    </row>
    <row r="5" spans="1:25" ht="12.75">
      <c r="A5" s="1" t="s">
        <v>9</v>
      </c>
      <c r="B5" s="54">
        <v>1</v>
      </c>
      <c r="C5" s="4" t="s">
        <v>42</v>
      </c>
      <c r="D5" s="4" t="s">
        <v>18</v>
      </c>
      <c r="E5" s="5">
        <v>200</v>
      </c>
      <c r="F5" s="41" t="s">
        <v>13</v>
      </c>
      <c r="G5" s="14" t="s">
        <v>19</v>
      </c>
      <c r="H5" s="15" t="str">
        <f aca="true" t="shared" si="0" ref="H5:H13">G5</f>
        <v>0.5</v>
      </c>
      <c r="I5" s="42" t="s">
        <v>21</v>
      </c>
      <c r="J5" s="14" t="s">
        <v>11</v>
      </c>
      <c r="K5" s="16">
        <f aca="true" t="shared" si="1" ref="K5:K13">(H5+J5)</f>
        <v>1.5</v>
      </c>
      <c r="L5" s="134">
        <v>3</v>
      </c>
      <c r="M5" s="129">
        <v>1</v>
      </c>
      <c r="N5" s="16">
        <f aca="true" t="shared" si="2" ref="N5:N13">(K5+M5)</f>
        <v>2.5</v>
      </c>
      <c r="O5" s="127">
        <v>6</v>
      </c>
      <c r="P5" s="128">
        <v>1</v>
      </c>
      <c r="Q5" s="16">
        <f aca="true" t="shared" si="3" ref="Q5:Q12">(N5+P5)</f>
        <v>3.5</v>
      </c>
      <c r="R5" s="42" t="s">
        <v>15</v>
      </c>
      <c r="S5" s="14" t="s">
        <v>11</v>
      </c>
      <c r="T5" s="16">
        <f aca="true" t="shared" si="4" ref="T5:T13">(Q5+S5)</f>
        <v>4.5</v>
      </c>
      <c r="U5" s="34" t="s">
        <v>10</v>
      </c>
      <c r="V5" s="14" t="s">
        <v>11</v>
      </c>
      <c r="W5" s="16">
        <f aca="true" t="shared" si="5" ref="W5:W13">(T5+V5)</f>
        <v>5.5</v>
      </c>
      <c r="Y5" s="7">
        <f>W5*4</f>
        <v>22</v>
      </c>
    </row>
    <row r="6" spans="1:25" ht="12.75">
      <c r="A6" s="1" t="s">
        <v>82</v>
      </c>
      <c r="B6" s="54">
        <v>2</v>
      </c>
      <c r="C6" s="17" t="s">
        <v>353</v>
      </c>
      <c r="D6" s="17" t="s">
        <v>354</v>
      </c>
      <c r="E6" s="18">
        <v>213</v>
      </c>
      <c r="F6" s="42" t="s">
        <v>17</v>
      </c>
      <c r="G6" s="14" t="s">
        <v>11</v>
      </c>
      <c r="H6" s="15" t="str">
        <f t="shared" si="0"/>
        <v>1</v>
      </c>
      <c r="I6" s="34" t="s">
        <v>11</v>
      </c>
      <c r="J6" s="14" t="s">
        <v>13</v>
      </c>
      <c r="K6" s="16">
        <f t="shared" si="1"/>
        <v>1</v>
      </c>
      <c r="L6" s="135">
        <v>5</v>
      </c>
      <c r="M6" s="129">
        <v>1</v>
      </c>
      <c r="N6" s="16">
        <f t="shared" si="2"/>
        <v>2</v>
      </c>
      <c r="O6" s="130">
        <v>3</v>
      </c>
      <c r="P6" s="128">
        <v>0</v>
      </c>
      <c r="Q6" s="16">
        <f t="shared" si="3"/>
        <v>2</v>
      </c>
      <c r="R6" s="42" t="s">
        <v>16</v>
      </c>
      <c r="S6" s="14" t="s">
        <v>11</v>
      </c>
      <c r="T6" s="16">
        <f t="shared" si="4"/>
        <v>3</v>
      </c>
      <c r="U6" s="34" t="s">
        <v>15</v>
      </c>
      <c r="V6" s="14" t="s">
        <v>11</v>
      </c>
      <c r="W6" s="16">
        <f t="shared" si="5"/>
        <v>4</v>
      </c>
      <c r="Y6" s="7">
        <f aca="true" t="shared" si="6" ref="Y6:Y33">W6*4</f>
        <v>16</v>
      </c>
    </row>
    <row r="7" spans="1:25" ht="12.75">
      <c r="A7" s="1"/>
      <c r="B7" s="53">
        <v>3</v>
      </c>
      <c r="C7" s="17" t="s">
        <v>355</v>
      </c>
      <c r="D7" s="17" t="s">
        <v>356</v>
      </c>
      <c r="E7" s="18">
        <v>178</v>
      </c>
      <c r="F7" s="34" t="s">
        <v>15</v>
      </c>
      <c r="G7" s="14" t="s">
        <v>11</v>
      </c>
      <c r="H7" s="15" t="str">
        <f t="shared" si="0"/>
        <v>1</v>
      </c>
      <c r="I7" s="42" t="s">
        <v>10</v>
      </c>
      <c r="J7" s="14" t="s">
        <v>11</v>
      </c>
      <c r="K7" s="16">
        <f t="shared" si="1"/>
        <v>2</v>
      </c>
      <c r="L7" s="130">
        <v>1</v>
      </c>
      <c r="M7" s="129">
        <v>0</v>
      </c>
      <c r="N7" s="16">
        <f t="shared" si="2"/>
        <v>2</v>
      </c>
      <c r="O7" s="135">
        <v>2</v>
      </c>
      <c r="P7" s="128">
        <v>1</v>
      </c>
      <c r="Q7" s="16">
        <f t="shared" si="3"/>
        <v>3</v>
      </c>
      <c r="R7" s="34" t="s">
        <v>12</v>
      </c>
      <c r="S7" s="14" t="s">
        <v>13</v>
      </c>
      <c r="T7" s="16">
        <f t="shared" si="4"/>
        <v>3</v>
      </c>
      <c r="U7" s="42" t="s">
        <v>17</v>
      </c>
      <c r="V7" s="14" t="s">
        <v>13</v>
      </c>
      <c r="W7" s="16">
        <f t="shared" si="5"/>
        <v>3</v>
      </c>
      <c r="Y7" s="7">
        <f t="shared" si="6"/>
        <v>12</v>
      </c>
    </row>
    <row r="8" spans="1:25" ht="12.75">
      <c r="A8" s="1"/>
      <c r="B8" s="53">
        <v>4</v>
      </c>
      <c r="C8" s="17" t="s">
        <v>358</v>
      </c>
      <c r="D8" s="17" t="s">
        <v>357</v>
      </c>
      <c r="E8" s="18">
        <v>160</v>
      </c>
      <c r="F8" s="34" t="s">
        <v>21</v>
      </c>
      <c r="G8" s="14" t="s">
        <v>13</v>
      </c>
      <c r="H8" s="15" t="str">
        <f t="shared" si="0"/>
        <v>0</v>
      </c>
      <c r="I8" s="42" t="s">
        <v>16</v>
      </c>
      <c r="J8" s="14" t="s">
        <v>13</v>
      </c>
      <c r="K8" s="16">
        <f t="shared" si="1"/>
        <v>0</v>
      </c>
      <c r="L8" s="130">
        <v>7</v>
      </c>
      <c r="M8" s="129">
        <v>1</v>
      </c>
      <c r="N8" s="16">
        <f t="shared" si="2"/>
        <v>1</v>
      </c>
      <c r="O8" s="135">
        <v>5</v>
      </c>
      <c r="P8" s="128">
        <v>0</v>
      </c>
      <c r="Q8" s="16">
        <f t="shared" si="3"/>
        <v>1</v>
      </c>
      <c r="R8" s="42" t="s">
        <v>10</v>
      </c>
      <c r="S8" s="14" t="s">
        <v>11</v>
      </c>
      <c r="T8" s="16">
        <f t="shared" si="4"/>
        <v>2</v>
      </c>
      <c r="U8" s="34" t="s">
        <v>14</v>
      </c>
      <c r="V8" s="14" t="s">
        <v>11</v>
      </c>
      <c r="W8" s="16">
        <f t="shared" si="5"/>
        <v>3</v>
      </c>
      <c r="Y8" s="7">
        <f t="shared" si="6"/>
        <v>12</v>
      </c>
    </row>
    <row r="9" spans="1:25" ht="12.75">
      <c r="A9" s="1"/>
      <c r="B9" s="53">
        <v>5</v>
      </c>
      <c r="C9" s="31" t="s">
        <v>87</v>
      </c>
      <c r="D9" s="31" t="s">
        <v>88</v>
      </c>
      <c r="E9" s="32">
        <v>140</v>
      </c>
      <c r="F9" s="34" t="s">
        <v>10</v>
      </c>
      <c r="G9" s="14" t="s">
        <v>13</v>
      </c>
      <c r="H9" s="15" t="str">
        <f t="shared" si="0"/>
        <v>0</v>
      </c>
      <c r="I9" s="42" t="s">
        <v>15</v>
      </c>
      <c r="J9" s="14" t="s">
        <v>13</v>
      </c>
      <c r="K9" s="16">
        <f t="shared" si="1"/>
        <v>0</v>
      </c>
      <c r="L9" s="130">
        <v>2</v>
      </c>
      <c r="M9" s="129">
        <v>0</v>
      </c>
      <c r="N9" s="16">
        <f t="shared" si="2"/>
        <v>0</v>
      </c>
      <c r="O9" s="130">
        <v>4</v>
      </c>
      <c r="P9" s="128">
        <v>1</v>
      </c>
      <c r="Q9" s="16">
        <f t="shared" si="3"/>
        <v>1</v>
      </c>
      <c r="R9" s="42" t="s">
        <v>14</v>
      </c>
      <c r="S9" s="14" t="s">
        <v>11</v>
      </c>
      <c r="T9" s="16">
        <f t="shared" si="4"/>
        <v>2</v>
      </c>
      <c r="U9" s="34" t="s">
        <v>16</v>
      </c>
      <c r="V9" s="14" t="s">
        <v>19</v>
      </c>
      <c r="W9" s="16">
        <f t="shared" si="5"/>
        <v>2.5</v>
      </c>
      <c r="Y9" s="7">
        <f t="shared" si="6"/>
        <v>10</v>
      </c>
    </row>
    <row r="10" spans="1:25" ht="12.75">
      <c r="A10" s="1"/>
      <c r="B10" s="53">
        <v>6</v>
      </c>
      <c r="C10" s="4" t="s">
        <v>114</v>
      </c>
      <c r="D10" s="4" t="s">
        <v>88</v>
      </c>
      <c r="E10" s="5">
        <v>134</v>
      </c>
      <c r="F10" s="42" t="s">
        <v>23</v>
      </c>
      <c r="G10" s="14" t="s">
        <v>13</v>
      </c>
      <c r="H10" s="15" t="str">
        <f t="shared" si="0"/>
        <v>0</v>
      </c>
      <c r="I10" s="34" t="s">
        <v>17</v>
      </c>
      <c r="J10" s="14" t="s">
        <v>11</v>
      </c>
      <c r="K10" s="16">
        <f t="shared" si="1"/>
        <v>1</v>
      </c>
      <c r="L10" s="130">
        <v>8</v>
      </c>
      <c r="M10" s="129">
        <v>1</v>
      </c>
      <c r="N10" s="16">
        <f t="shared" si="2"/>
        <v>2</v>
      </c>
      <c r="O10" s="135">
        <v>1</v>
      </c>
      <c r="P10" s="128">
        <v>0</v>
      </c>
      <c r="Q10" s="16">
        <f t="shared" si="3"/>
        <v>2</v>
      </c>
      <c r="R10" s="34" t="s">
        <v>21</v>
      </c>
      <c r="S10" s="14" t="s">
        <v>13</v>
      </c>
      <c r="T10" s="16">
        <f t="shared" si="4"/>
        <v>2</v>
      </c>
      <c r="U10" s="42" t="s">
        <v>12</v>
      </c>
      <c r="V10" s="14" t="s">
        <v>19</v>
      </c>
      <c r="W10" s="16">
        <f t="shared" si="5"/>
        <v>2.5</v>
      </c>
      <c r="Y10" s="7">
        <f t="shared" si="6"/>
        <v>10</v>
      </c>
    </row>
    <row r="11" spans="1:25" ht="12.75">
      <c r="A11" s="1"/>
      <c r="B11" s="53">
        <v>7</v>
      </c>
      <c r="C11" s="17" t="s">
        <v>359</v>
      </c>
      <c r="D11" s="17" t="s">
        <v>360</v>
      </c>
      <c r="E11" s="18">
        <v>147</v>
      </c>
      <c r="F11" s="42" t="s">
        <v>14</v>
      </c>
      <c r="G11" s="14" t="s">
        <v>13</v>
      </c>
      <c r="H11" s="15" t="str">
        <f>G11</f>
        <v>0</v>
      </c>
      <c r="I11" s="34" t="s">
        <v>12</v>
      </c>
      <c r="J11" s="14" t="s">
        <v>11</v>
      </c>
      <c r="K11" s="16">
        <f>(H11+J11)</f>
        <v>1</v>
      </c>
      <c r="L11" s="135">
        <v>4</v>
      </c>
      <c r="M11" s="129">
        <v>0</v>
      </c>
      <c r="N11" s="16">
        <f t="shared" si="2"/>
        <v>1</v>
      </c>
      <c r="O11" s="135">
        <v>8</v>
      </c>
      <c r="P11" s="128">
        <v>1</v>
      </c>
      <c r="Q11" s="16">
        <f t="shared" si="3"/>
        <v>2</v>
      </c>
      <c r="R11" s="34" t="s">
        <v>11</v>
      </c>
      <c r="S11" s="14" t="s">
        <v>13</v>
      </c>
      <c r="T11" s="16">
        <f>(Q11+S11)</f>
        <v>2</v>
      </c>
      <c r="U11" s="42" t="s">
        <v>21</v>
      </c>
      <c r="V11" s="14" t="s">
        <v>13</v>
      </c>
      <c r="W11" s="16">
        <f>(T11+V11)</f>
        <v>2</v>
      </c>
      <c r="Y11" s="7">
        <f t="shared" si="6"/>
        <v>8</v>
      </c>
    </row>
    <row r="12" spans="1:25" ht="12.75">
      <c r="A12" s="1"/>
      <c r="B12" s="53">
        <v>8</v>
      </c>
      <c r="C12" s="4" t="s">
        <v>24</v>
      </c>
      <c r="D12" s="4" t="s">
        <v>22</v>
      </c>
      <c r="E12" s="5">
        <v>170</v>
      </c>
      <c r="F12" s="42" t="s">
        <v>12</v>
      </c>
      <c r="G12" s="14" t="s">
        <v>11</v>
      </c>
      <c r="H12" s="15" t="str">
        <f>G12</f>
        <v>1</v>
      </c>
      <c r="I12" s="34" t="s">
        <v>14</v>
      </c>
      <c r="J12" s="14" t="s">
        <v>13</v>
      </c>
      <c r="K12" s="16">
        <f>(H12+J12)</f>
        <v>1</v>
      </c>
      <c r="L12" s="135">
        <v>6</v>
      </c>
      <c r="M12" s="129">
        <v>0</v>
      </c>
      <c r="N12" s="16">
        <f t="shared" si="2"/>
        <v>1</v>
      </c>
      <c r="O12" s="130">
        <v>7</v>
      </c>
      <c r="P12" s="128">
        <v>0</v>
      </c>
      <c r="Q12" s="16">
        <f t="shared" si="3"/>
        <v>1</v>
      </c>
      <c r="R12" s="34" t="s">
        <v>17</v>
      </c>
      <c r="S12" s="14" t="s">
        <v>13</v>
      </c>
      <c r="T12" s="16">
        <f>(Q12+S12)</f>
        <v>1</v>
      </c>
      <c r="U12" s="42" t="s">
        <v>11</v>
      </c>
      <c r="V12" s="14" t="s">
        <v>13</v>
      </c>
      <c r="W12" s="16">
        <f>(T12+V12)</f>
        <v>1</v>
      </c>
      <c r="Y12" s="7">
        <f t="shared" si="6"/>
        <v>4</v>
      </c>
    </row>
    <row r="13" spans="1:25" ht="12.75">
      <c r="A13" s="1"/>
      <c r="B13" s="53">
        <v>9</v>
      </c>
      <c r="C13" s="4" t="s">
        <v>329</v>
      </c>
      <c r="D13" s="4" t="s">
        <v>25</v>
      </c>
      <c r="E13" s="5">
        <v>155</v>
      </c>
      <c r="F13" s="35" t="s">
        <v>16</v>
      </c>
      <c r="G13" s="26" t="s">
        <v>11</v>
      </c>
      <c r="H13" s="46" t="str">
        <f t="shared" si="0"/>
        <v>1</v>
      </c>
      <c r="I13" s="50" t="s">
        <v>13</v>
      </c>
      <c r="J13" s="51" t="s">
        <v>13</v>
      </c>
      <c r="K13" s="52">
        <f t="shared" si="1"/>
        <v>1</v>
      </c>
      <c r="L13" s="131">
        <v>0</v>
      </c>
      <c r="M13" s="132">
        <v>0</v>
      </c>
      <c r="N13" s="52">
        <f t="shared" si="2"/>
        <v>1</v>
      </c>
      <c r="O13" s="131">
        <v>0</v>
      </c>
      <c r="P13" s="133">
        <v>0</v>
      </c>
      <c r="Q13" s="52">
        <f>(K13+P13)</f>
        <v>1</v>
      </c>
      <c r="R13" s="50" t="s">
        <v>13</v>
      </c>
      <c r="S13" s="51" t="s">
        <v>13</v>
      </c>
      <c r="T13" s="52">
        <f t="shared" si="4"/>
        <v>1</v>
      </c>
      <c r="U13" s="50" t="s">
        <v>13</v>
      </c>
      <c r="V13" s="51" t="s">
        <v>13</v>
      </c>
      <c r="W13" s="52">
        <f t="shared" si="5"/>
        <v>1</v>
      </c>
      <c r="Y13" s="7">
        <f t="shared" si="6"/>
        <v>4</v>
      </c>
    </row>
    <row r="14" spans="6:23" ht="12.75">
      <c r="F14" s="36"/>
      <c r="G14" s="14"/>
      <c r="H14" s="21"/>
      <c r="I14" s="36"/>
      <c r="J14" s="14"/>
      <c r="K14" s="22"/>
      <c r="L14" s="137"/>
      <c r="M14" s="137"/>
      <c r="N14" s="22"/>
      <c r="O14" s="36"/>
      <c r="P14" s="14"/>
      <c r="Q14" s="22"/>
      <c r="R14" s="36"/>
      <c r="S14" s="14"/>
      <c r="T14" s="22"/>
      <c r="U14" s="36"/>
      <c r="V14" s="14"/>
      <c r="W14" s="22"/>
    </row>
    <row r="15" spans="3:23" ht="12.75">
      <c r="C15" s="3" t="s">
        <v>84</v>
      </c>
      <c r="F15" s="283" t="s">
        <v>79</v>
      </c>
      <c r="G15" s="284"/>
      <c r="H15" s="284"/>
      <c r="J15" s="285" t="s">
        <v>76</v>
      </c>
      <c r="K15" s="286"/>
      <c r="L15" s="126"/>
      <c r="M15" s="126"/>
      <c r="N15" s="126"/>
      <c r="Q15" s="22"/>
      <c r="R15" s="287" t="s">
        <v>26</v>
      </c>
      <c r="S15" s="288"/>
      <c r="T15" s="288"/>
      <c r="U15" s="288"/>
      <c r="V15" s="288"/>
      <c r="W15" s="289"/>
    </row>
    <row r="17" spans="6:25" ht="12.75">
      <c r="F17" s="290" t="s">
        <v>1</v>
      </c>
      <c r="G17" s="291"/>
      <c r="H17" s="292"/>
      <c r="I17" s="290" t="s">
        <v>2</v>
      </c>
      <c r="J17" s="291"/>
      <c r="K17" s="292"/>
      <c r="L17" s="290" t="s">
        <v>3</v>
      </c>
      <c r="M17" s="291"/>
      <c r="N17" s="292"/>
      <c r="O17" s="290" t="s">
        <v>4</v>
      </c>
      <c r="P17" s="291"/>
      <c r="Q17" s="292"/>
      <c r="R17" s="290" t="s">
        <v>5</v>
      </c>
      <c r="S17" s="291"/>
      <c r="T17" s="292"/>
      <c r="U17" s="290" t="s">
        <v>351</v>
      </c>
      <c r="V17" s="291"/>
      <c r="W17" s="292"/>
      <c r="Y17" s="7" t="s">
        <v>352</v>
      </c>
    </row>
    <row r="18" spans="3:23" ht="12.75">
      <c r="C18" s="8"/>
      <c r="D18" s="8"/>
      <c r="E18" s="9"/>
      <c r="F18" s="33" t="s">
        <v>6</v>
      </c>
      <c r="G18" s="10" t="s">
        <v>7</v>
      </c>
      <c r="H18" s="11" t="s">
        <v>8</v>
      </c>
      <c r="I18" s="33" t="s">
        <v>6</v>
      </c>
      <c r="J18" s="10" t="s">
        <v>7</v>
      </c>
      <c r="K18" s="11" t="s">
        <v>8</v>
      </c>
      <c r="L18" s="33" t="s">
        <v>6</v>
      </c>
      <c r="M18" s="10" t="s">
        <v>7</v>
      </c>
      <c r="N18" s="11" t="s">
        <v>8</v>
      </c>
      <c r="O18" s="33" t="s">
        <v>6</v>
      </c>
      <c r="P18" s="10" t="s">
        <v>7</v>
      </c>
      <c r="Q18" s="11" t="s">
        <v>8</v>
      </c>
      <c r="R18" s="33" t="s">
        <v>6</v>
      </c>
      <c r="S18" s="10" t="s">
        <v>7</v>
      </c>
      <c r="T18" s="11" t="s">
        <v>8</v>
      </c>
      <c r="U18" s="33" t="s">
        <v>6</v>
      </c>
      <c r="V18" s="10" t="s">
        <v>7</v>
      </c>
      <c r="W18" s="11" t="s">
        <v>8</v>
      </c>
    </row>
    <row r="19" spans="1:25" ht="12.75">
      <c r="A19" s="1" t="s">
        <v>9</v>
      </c>
      <c r="B19" s="2">
        <v>1</v>
      </c>
      <c r="C19" s="4" t="s">
        <v>107</v>
      </c>
      <c r="D19" s="4" t="s">
        <v>34</v>
      </c>
      <c r="E19" s="5">
        <v>147</v>
      </c>
      <c r="F19" s="34" t="s">
        <v>72</v>
      </c>
      <c r="G19" s="14" t="s">
        <v>11</v>
      </c>
      <c r="H19" s="15" t="str">
        <f aca="true" t="shared" si="7" ref="H19:H33">G19</f>
        <v>1</v>
      </c>
      <c r="I19" s="42" t="s">
        <v>16</v>
      </c>
      <c r="J19" s="14" t="s">
        <v>11</v>
      </c>
      <c r="K19" s="16">
        <f aca="true" t="shared" si="8" ref="K19:K33">(H19+J19)</f>
        <v>2</v>
      </c>
      <c r="L19" s="34" t="s">
        <v>17</v>
      </c>
      <c r="M19" s="14" t="s">
        <v>11</v>
      </c>
      <c r="N19" s="16">
        <f>(K19+M19)</f>
        <v>3</v>
      </c>
      <c r="O19" s="42" t="s">
        <v>14</v>
      </c>
      <c r="P19" s="14" t="s">
        <v>11</v>
      </c>
      <c r="Q19" s="16">
        <f>(N19+P19)</f>
        <v>4</v>
      </c>
      <c r="R19" s="34" t="s">
        <v>21</v>
      </c>
      <c r="S19" s="14" t="s">
        <v>19</v>
      </c>
      <c r="T19" s="16">
        <f aca="true" t="shared" si="9" ref="T19:T33">(Q19+S19)</f>
        <v>4.5</v>
      </c>
      <c r="U19" s="42" t="s">
        <v>12</v>
      </c>
      <c r="V19" s="14" t="s">
        <v>11</v>
      </c>
      <c r="W19" s="16">
        <f aca="true" t="shared" si="10" ref="W19:W33">(T19+V19)</f>
        <v>5.5</v>
      </c>
      <c r="Y19" s="7">
        <f t="shared" si="6"/>
        <v>22</v>
      </c>
    </row>
    <row r="20" spans="1:25" ht="12.75">
      <c r="A20" s="1" t="s">
        <v>82</v>
      </c>
      <c r="B20" s="2">
        <v>2</v>
      </c>
      <c r="C20" s="31" t="s">
        <v>361</v>
      </c>
      <c r="D20" s="31" t="s">
        <v>34</v>
      </c>
      <c r="E20" s="32">
        <v>130</v>
      </c>
      <c r="F20" s="34" t="s">
        <v>14</v>
      </c>
      <c r="G20" s="14" t="s">
        <v>19</v>
      </c>
      <c r="H20" s="15" t="str">
        <f t="shared" si="7"/>
        <v>0.5</v>
      </c>
      <c r="I20" s="42" t="s">
        <v>10</v>
      </c>
      <c r="J20" s="14" t="s">
        <v>11</v>
      </c>
      <c r="K20" s="16">
        <f t="shared" si="8"/>
        <v>1.5</v>
      </c>
      <c r="L20" s="130">
        <v>6</v>
      </c>
      <c r="M20" s="128">
        <v>1</v>
      </c>
      <c r="N20" s="16">
        <f aca="true" t="shared" si="11" ref="N20:N33">(K20+M20)</f>
        <v>2.5</v>
      </c>
      <c r="O20" s="42" t="s">
        <v>17</v>
      </c>
      <c r="P20" s="14" t="s">
        <v>11</v>
      </c>
      <c r="Q20" s="16">
        <f aca="true" t="shared" si="12" ref="Q20:Q33">(N20+P20)</f>
        <v>3.5</v>
      </c>
      <c r="R20" s="42" t="s">
        <v>11</v>
      </c>
      <c r="S20" s="14" t="s">
        <v>19</v>
      </c>
      <c r="T20" s="16">
        <f t="shared" si="9"/>
        <v>4</v>
      </c>
      <c r="U20" s="34" t="s">
        <v>20</v>
      </c>
      <c r="V20" s="14" t="s">
        <v>11</v>
      </c>
      <c r="W20" s="16">
        <f t="shared" si="10"/>
        <v>5</v>
      </c>
      <c r="Y20" s="7">
        <f t="shared" si="6"/>
        <v>20</v>
      </c>
    </row>
    <row r="21" spans="1:25" ht="12.75">
      <c r="A21" s="1"/>
      <c r="B21" s="2">
        <v>3</v>
      </c>
      <c r="C21" s="31" t="s">
        <v>63</v>
      </c>
      <c r="D21" s="31" t="s">
        <v>64</v>
      </c>
      <c r="E21" s="32">
        <v>144</v>
      </c>
      <c r="F21" s="42" t="s">
        <v>21</v>
      </c>
      <c r="G21" s="14" t="s">
        <v>19</v>
      </c>
      <c r="H21" s="15" t="str">
        <f t="shared" si="7"/>
        <v>0.5</v>
      </c>
      <c r="I21" s="34" t="s">
        <v>15</v>
      </c>
      <c r="J21" s="14" t="s">
        <v>11</v>
      </c>
      <c r="K21" s="16">
        <f t="shared" si="8"/>
        <v>1.5</v>
      </c>
      <c r="L21" s="135">
        <v>5</v>
      </c>
      <c r="M21" s="128">
        <v>1</v>
      </c>
      <c r="N21" s="16">
        <f t="shared" si="11"/>
        <v>2.5</v>
      </c>
      <c r="O21" s="34" t="s">
        <v>11</v>
      </c>
      <c r="P21" s="14" t="s">
        <v>13</v>
      </c>
      <c r="Q21" s="16">
        <f t="shared" si="12"/>
        <v>2.5</v>
      </c>
      <c r="R21" s="34" t="s">
        <v>23</v>
      </c>
      <c r="S21" s="14" t="s">
        <v>11</v>
      </c>
      <c r="T21" s="16">
        <f t="shared" si="9"/>
        <v>3.5</v>
      </c>
      <c r="U21" s="42" t="s">
        <v>16</v>
      </c>
      <c r="V21" s="14" t="s">
        <v>19</v>
      </c>
      <c r="W21" s="16">
        <f t="shared" si="10"/>
        <v>4</v>
      </c>
      <c r="Y21" s="7">
        <f t="shared" si="6"/>
        <v>16</v>
      </c>
    </row>
    <row r="22" spans="1:25" ht="12.75">
      <c r="A22" s="1"/>
      <c r="B22" s="2">
        <v>4</v>
      </c>
      <c r="C22" s="17" t="s">
        <v>95</v>
      </c>
      <c r="D22" s="17" t="s">
        <v>96</v>
      </c>
      <c r="E22" s="18">
        <v>134</v>
      </c>
      <c r="F22" s="42" t="s">
        <v>36</v>
      </c>
      <c r="G22" s="14" t="s">
        <v>11</v>
      </c>
      <c r="H22" s="15" t="str">
        <f t="shared" si="7"/>
        <v>1</v>
      </c>
      <c r="I22" s="34" t="s">
        <v>20</v>
      </c>
      <c r="J22" s="14" t="s">
        <v>11</v>
      </c>
      <c r="K22" s="16">
        <f t="shared" si="8"/>
        <v>2</v>
      </c>
      <c r="L22" s="135">
        <v>1</v>
      </c>
      <c r="M22" s="128">
        <v>0</v>
      </c>
      <c r="N22" s="16">
        <f t="shared" si="11"/>
        <v>2</v>
      </c>
      <c r="O22" s="34" t="s">
        <v>21</v>
      </c>
      <c r="P22" s="14" t="s">
        <v>13</v>
      </c>
      <c r="Q22" s="16">
        <f t="shared" si="12"/>
        <v>2</v>
      </c>
      <c r="R22" s="42" t="s">
        <v>12</v>
      </c>
      <c r="S22" s="14" t="s">
        <v>19</v>
      </c>
      <c r="T22" s="16">
        <f t="shared" si="9"/>
        <v>2.5</v>
      </c>
      <c r="U22" s="34" t="s">
        <v>23</v>
      </c>
      <c r="V22" s="14" t="s">
        <v>11</v>
      </c>
      <c r="W22" s="16">
        <f t="shared" si="10"/>
        <v>3.5</v>
      </c>
      <c r="Y22" s="7">
        <f t="shared" si="6"/>
        <v>14</v>
      </c>
    </row>
    <row r="23" spans="1:25" ht="12.75">
      <c r="A23" s="1"/>
      <c r="B23" s="2">
        <v>5</v>
      </c>
      <c r="C23" s="31" t="s">
        <v>362</v>
      </c>
      <c r="D23" s="31" t="s">
        <v>22</v>
      </c>
      <c r="E23" s="32">
        <v>133</v>
      </c>
      <c r="F23" s="34" t="s">
        <v>30</v>
      </c>
      <c r="G23" s="14" t="s">
        <v>11</v>
      </c>
      <c r="H23" s="15" t="str">
        <f t="shared" si="7"/>
        <v>1</v>
      </c>
      <c r="I23" s="42" t="s">
        <v>23</v>
      </c>
      <c r="J23" s="14" t="s">
        <v>11</v>
      </c>
      <c r="K23" s="16">
        <f t="shared" si="8"/>
        <v>2</v>
      </c>
      <c r="L23" s="130">
        <v>3</v>
      </c>
      <c r="M23" s="128">
        <v>0</v>
      </c>
      <c r="N23" s="16">
        <f t="shared" si="11"/>
        <v>2</v>
      </c>
      <c r="O23" s="42" t="s">
        <v>32</v>
      </c>
      <c r="P23" s="14" t="s">
        <v>11</v>
      </c>
      <c r="Q23" s="16">
        <f t="shared" si="12"/>
        <v>3</v>
      </c>
      <c r="R23" s="34" t="s">
        <v>17</v>
      </c>
      <c r="S23" s="14" t="s">
        <v>19</v>
      </c>
      <c r="T23" s="16">
        <f t="shared" si="9"/>
        <v>3.5</v>
      </c>
      <c r="U23" s="34" t="s">
        <v>11</v>
      </c>
      <c r="V23" s="14" t="s">
        <v>13</v>
      </c>
      <c r="W23" s="16">
        <f t="shared" si="10"/>
        <v>3.5</v>
      </c>
      <c r="Y23" s="7">
        <f t="shared" si="6"/>
        <v>14</v>
      </c>
    </row>
    <row r="24" spans="1:25" ht="12.75">
      <c r="A24" s="1"/>
      <c r="B24" s="2">
        <v>6</v>
      </c>
      <c r="C24" s="4" t="s">
        <v>28</v>
      </c>
      <c r="D24" s="4" t="s">
        <v>29</v>
      </c>
      <c r="E24" s="5">
        <v>127</v>
      </c>
      <c r="F24" s="42" t="s">
        <v>35</v>
      </c>
      <c r="G24" s="14" t="s">
        <v>11</v>
      </c>
      <c r="H24" s="15" t="str">
        <f t="shared" si="7"/>
        <v>1</v>
      </c>
      <c r="I24" s="34" t="s">
        <v>11</v>
      </c>
      <c r="J24" s="14" t="s">
        <v>13</v>
      </c>
      <c r="K24" s="16">
        <f t="shared" si="8"/>
        <v>1</v>
      </c>
      <c r="L24" s="135">
        <v>2</v>
      </c>
      <c r="M24" s="128">
        <v>0</v>
      </c>
      <c r="N24" s="16">
        <f t="shared" si="11"/>
        <v>1</v>
      </c>
      <c r="O24" s="34" t="s">
        <v>30</v>
      </c>
      <c r="P24" s="14" t="s">
        <v>11</v>
      </c>
      <c r="Q24" s="16">
        <f t="shared" si="12"/>
        <v>2</v>
      </c>
      <c r="R24" s="42" t="s">
        <v>10</v>
      </c>
      <c r="S24" s="14" t="s">
        <v>11</v>
      </c>
      <c r="T24" s="16">
        <f t="shared" si="9"/>
        <v>3</v>
      </c>
      <c r="U24" s="34" t="s">
        <v>14</v>
      </c>
      <c r="V24" s="14" t="s">
        <v>19</v>
      </c>
      <c r="W24" s="16">
        <f t="shared" si="10"/>
        <v>3.5</v>
      </c>
      <c r="Y24" s="7">
        <f t="shared" si="6"/>
        <v>14</v>
      </c>
    </row>
    <row r="25" spans="1:25" ht="12.75">
      <c r="A25" s="1" t="s">
        <v>188</v>
      </c>
      <c r="B25" s="2">
        <v>7</v>
      </c>
      <c r="C25" s="31" t="s">
        <v>139</v>
      </c>
      <c r="D25" s="31" t="s">
        <v>138</v>
      </c>
      <c r="E25" s="32">
        <v>110</v>
      </c>
      <c r="F25" s="34" t="s">
        <v>32</v>
      </c>
      <c r="G25" s="14" t="s">
        <v>11</v>
      </c>
      <c r="H25" s="47" t="str">
        <f t="shared" si="7"/>
        <v>1</v>
      </c>
      <c r="I25" s="42" t="s">
        <v>14</v>
      </c>
      <c r="J25" s="48" t="s">
        <v>13</v>
      </c>
      <c r="K25" s="49">
        <f t="shared" si="8"/>
        <v>1</v>
      </c>
      <c r="L25" s="130">
        <v>11</v>
      </c>
      <c r="M25" s="128">
        <v>0.5</v>
      </c>
      <c r="N25" s="16">
        <f t="shared" si="11"/>
        <v>1.5</v>
      </c>
      <c r="O25" s="42" t="s">
        <v>23</v>
      </c>
      <c r="P25" s="48" t="s">
        <v>13</v>
      </c>
      <c r="Q25" s="22">
        <f t="shared" si="12"/>
        <v>1.5</v>
      </c>
      <c r="R25" s="136" t="s">
        <v>13</v>
      </c>
      <c r="S25" s="128" t="s">
        <v>11</v>
      </c>
      <c r="T25" s="49">
        <f t="shared" si="9"/>
        <v>2.5</v>
      </c>
      <c r="U25" s="42" t="s">
        <v>36</v>
      </c>
      <c r="V25" s="48" t="s">
        <v>11</v>
      </c>
      <c r="W25" s="49">
        <f t="shared" si="10"/>
        <v>3.5</v>
      </c>
      <c r="Y25" s="7">
        <f t="shared" si="6"/>
        <v>14</v>
      </c>
    </row>
    <row r="26" spans="1:25" ht="12.75">
      <c r="A26" s="1"/>
      <c r="B26" s="2">
        <v>8</v>
      </c>
      <c r="C26" s="17" t="s">
        <v>363</v>
      </c>
      <c r="D26" s="17" t="s">
        <v>360</v>
      </c>
      <c r="E26" s="18">
        <v>144</v>
      </c>
      <c r="F26" s="42" t="s">
        <v>20</v>
      </c>
      <c r="G26" s="14" t="s">
        <v>13</v>
      </c>
      <c r="H26" s="15" t="str">
        <f t="shared" si="7"/>
        <v>0</v>
      </c>
      <c r="I26" s="34" t="s">
        <v>21</v>
      </c>
      <c r="J26" s="14" t="s">
        <v>13</v>
      </c>
      <c r="K26" s="16">
        <f t="shared" si="8"/>
        <v>0</v>
      </c>
      <c r="L26" s="135">
        <v>15</v>
      </c>
      <c r="M26" s="128">
        <v>1</v>
      </c>
      <c r="N26" s="16">
        <f t="shared" si="11"/>
        <v>1</v>
      </c>
      <c r="O26" s="42" t="s">
        <v>36</v>
      </c>
      <c r="P26" s="14" t="s">
        <v>11</v>
      </c>
      <c r="Q26" s="16">
        <f t="shared" si="12"/>
        <v>2</v>
      </c>
      <c r="R26" s="34" t="s">
        <v>16</v>
      </c>
      <c r="S26" s="14" t="s">
        <v>13</v>
      </c>
      <c r="T26" s="16">
        <f t="shared" si="9"/>
        <v>2</v>
      </c>
      <c r="U26" s="42" t="s">
        <v>35</v>
      </c>
      <c r="V26" s="14" t="s">
        <v>11</v>
      </c>
      <c r="W26" s="16">
        <f t="shared" si="10"/>
        <v>3</v>
      </c>
      <c r="Y26" s="7">
        <f t="shared" si="6"/>
        <v>12</v>
      </c>
    </row>
    <row r="27" spans="1:25" ht="12.75">
      <c r="A27" s="1"/>
      <c r="B27" s="2">
        <v>9</v>
      </c>
      <c r="C27" s="17" t="s">
        <v>364</v>
      </c>
      <c r="D27" s="17" t="s">
        <v>365</v>
      </c>
      <c r="E27" s="18">
        <v>128</v>
      </c>
      <c r="F27" s="41" t="s">
        <v>13</v>
      </c>
      <c r="G27" s="14" t="s">
        <v>11</v>
      </c>
      <c r="H27" s="15" t="str">
        <f t="shared" si="7"/>
        <v>1</v>
      </c>
      <c r="I27" s="34" t="s">
        <v>12</v>
      </c>
      <c r="J27" s="14" t="s">
        <v>13</v>
      </c>
      <c r="K27" s="16">
        <f t="shared" si="8"/>
        <v>1</v>
      </c>
      <c r="L27" s="135">
        <v>10</v>
      </c>
      <c r="M27" s="128">
        <v>1</v>
      </c>
      <c r="N27" s="16">
        <f t="shared" si="11"/>
        <v>2</v>
      </c>
      <c r="O27" s="34" t="s">
        <v>15</v>
      </c>
      <c r="P27" s="14" t="s">
        <v>11</v>
      </c>
      <c r="Q27" s="16">
        <f t="shared" si="12"/>
        <v>3</v>
      </c>
      <c r="R27" s="42" t="s">
        <v>14</v>
      </c>
      <c r="S27" s="14" t="s">
        <v>13</v>
      </c>
      <c r="T27" s="16">
        <f t="shared" si="9"/>
        <v>3</v>
      </c>
      <c r="U27" s="42" t="s">
        <v>17</v>
      </c>
      <c r="V27" s="14" t="s">
        <v>13</v>
      </c>
      <c r="W27" s="16">
        <f t="shared" si="10"/>
        <v>3</v>
      </c>
      <c r="Y27" s="7">
        <f t="shared" si="6"/>
        <v>12</v>
      </c>
    </row>
    <row r="28" spans="1:25" ht="12.75">
      <c r="A28" s="1"/>
      <c r="B28" s="2">
        <v>10</v>
      </c>
      <c r="C28" s="17" t="s">
        <v>366</v>
      </c>
      <c r="D28" s="17" t="s">
        <v>367</v>
      </c>
      <c r="E28" s="18" t="s">
        <v>368</v>
      </c>
      <c r="F28" s="34" t="s">
        <v>10</v>
      </c>
      <c r="G28" s="14" t="s">
        <v>11</v>
      </c>
      <c r="H28" s="15" t="str">
        <f t="shared" si="7"/>
        <v>1</v>
      </c>
      <c r="I28" s="42" t="s">
        <v>17</v>
      </c>
      <c r="J28" s="14" t="s">
        <v>13</v>
      </c>
      <c r="K28" s="16">
        <f t="shared" si="8"/>
        <v>1</v>
      </c>
      <c r="L28" s="130">
        <v>9</v>
      </c>
      <c r="M28" s="128">
        <v>0</v>
      </c>
      <c r="N28" s="16">
        <f t="shared" si="11"/>
        <v>1</v>
      </c>
      <c r="O28" s="42" t="s">
        <v>35</v>
      </c>
      <c r="P28" s="14" t="s">
        <v>11</v>
      </c>
      <c r="Q28" s="16">
        <f t="shared" si="12"/>
        <v>2</v>
      </c>
      <c r="R28" s="34" t="s">
        <v>32</v>
      </c>
      <c r="S28" s="14" t="s">
        <v>11</v>
      </c>
      <c r="T28" s="16">
        <f t="shared" si="9"/>
        <v>3</v>
      </c>
      <c r="U28" s="42" t="s">
        <v>21</v>
      </c>
      <c r="V28" s="14" t="s">
        <v>13</v>
      </c>
      <c r="W28" s="16">
        <f t="shared" si="10"/>
        <v>3</v>
      </c>
      <c r="Y28" s="7">
        <f t="shared" si="6"/>
        <v>12</v>
      </c>
    </row>
    <row r="29" spans="1:25" ht="12.75">
      <c r="A29" s="1"/>
      <c r="B29" s="2">
        <v>11</v>
      </c>
      <c r="C29" s="17" t="s">
        <v>113</v>
      </c>
      <c r="D29" s="17" t="s">
        <v>96</v>
      </c>
      <c r="E29" s="18">
        <v>115</v>
      </c>
      <c r="F29" s="42" t="s">
        <v>12</v>
      </c>
      <c r="G29" s="14" t="s">
        <v>13</v>
      </c>
      <c r="H29" s="15" t="str">
        <f t="shared" si="7"/>
        <v>0</v>
      </c>
      <c r="I29" s="34" t="s">
        <v>36</v>
      </c>
      <c r="J29" s="14" t="s">
        <v>11</v>
      </c>
      <c r="K29" s="16">
        <f t="shared" si="8"/>
        <v>1</v>
      </c>
      <c r="L29" s="135">
        <v>7</v>
      </c>
      <c r="M29" s="128">
        <v>0.5</v>
      </c>
      <c r="N29" s="16">
        <f t="shared" si="11"/>
        <v>1.5</v>
      </c>
      <c r="O29" s="42" t="s">
        <v>16</v>
      </c>
      <c r="P29" s="14" t="s">
        <v>13</v>
      </c>
      <c r="Q29" s="16">
        <f t="shared" si="12"/>
        <v>1.5</v>
      </c>
      <c r="R29" s="34" t="s">
        <v>35</v>
      </c>
      <c r="S29" s="14" t="s">
        <v>13</v>
      </c>
      <c r="T29" s="16">
        <f t="shared" si="9"/>
        <v>1.5</v>
      </c>
      <c r="U29" s="34" t="s">
        <v>72</v>
      </c>
      <c r="V29" s="14" t="s">
        <v>11</v>
      </c>
      <c r="W29" s="16">
        <f t="shared" si="10"/>
        <v>2.5</v>
      </c>
      <c r="Y29" s="7">
        <f t="shared" si="6"/>
        <v>10</v>
      </c>
    </row>
    <row r="30" spans="1:25" ht="12.75">
      <c r="A30" s="1"/>
      <c r="B30" s="2">
        <v>12</v>
      </c>
      <c r="C30" s="4" t="s">
        <v>370</v>
      </c>
      <c r="D30" s="4" t="s">
        <v>237</v>
      </c>
      <c r="E30" s="5">
        <v>132</v>
      </c>
      <c r="F30" s="42" t="s">
        <v>15</v>
      </c>
      <c r="G30" s="14" t="s">
        <v>13</v>
      </c>
      <c r="H30" s="15" t="str">
        <f t="shared" si="7"/>
        <v>0</v>
      </c>
      <c r="I30" s="42" t="s">
        <v>72</v>
      </c>
      <c r="J30" s="14" t="s">
        <v>11</v>
      </c>
      <c r="K30" s="16">
        <f t="shared" si="8"/>
        <v>1</v>
      </c>
      <c r="L30" s="130">
        <v>14</v>
      </c>
      <c r="M30" s="128">
        <v>1</v>
      </c>
      <c r="N30" s="16">
        <f t="shared" si="11"/>
        <v>2</v>
      </c>
      <c r="O30" s="34" t="s">
        <v>12</v>
      </c>
      <c r="P30" s="14" t="s">
        <v>13</v>
      </c>
      <c r="Q30" s="16">
        <f t="shared" si="12"/>
        <v>2</v>
      </c>
      <c r="R30" s="42" t="s">
        <v>20</v>
      </c>
      <c r="S30" s="14" t="s">
        <v>13</v>
      </c>
      <c r="T30" s="16">
        <f t="shared" si="9"/>
        <v>2</v>
      </c>
      <c r="U30" s="38" t="s">
        <v>13</v>
      </c>
      <c r="V30" s="19" t="s">
        <v>13</v>
      </c>
      <c r="W30" s="20">
        <f t="shared" si="10"/>
        <v>2</v>
      </c>
      <c r="Y30" s="7">
        <f t="shared" si="6"/>
        <v>8</v>
      </c>
    </row>
    <row r="31" spans="1:25" ht="12.75">
      <c r="A31" s="1"/>
      <c r="B31" s="2">
        <v>13</v>
      </c>
      <c r="C31" s="31" t="s">
        <v>369</v>
      </c>
      <c r="D31" s="31" t="s">
        <v>34</v>
      </c>
      <c r="E31" s="32">
        <v>120</v>
      </c>
      <c r="F31" s="34" t="s">
        <v>17</v>
      </c>
      <c r="G31" s="14" t="s">
        <v>13</v>
      </c>
      <c r="H31" s="15" t="str">
        <f t="shared" si="7"/>
        <v>0</v>
      </c>
      <c r="I31" s="42" t="s">
        <v>30</v>
      </c>
      <c r="J31" s="14" t="s">
        <v>13</v>
      </c>
      <c r="K31" s="16">
        <f t="shared" si="8"/>
        <v>0</v>
      </c>
      <c r="L31" s="136" t="s">
        <v>13</v>
      </c>
      <c r="M31" s="128" t="s">
        <v>11</v>
      </c>
      <c r="N31" s="16">
        <f t="shared" si="11"/>
        <v>1</v>
      </c>
      <c r="O31" s="34" t="s">
        <v>10</v>
      </c>
      <c r="P31" s="14" t="s">
        <v>13</v>
      </c>
      <c r="Q31" s="16">
        <f t="shared" si="12"/>
        <v>1</v>
      </c>
      <c r="R31" s="42" t="s">
        <v>72</v>
      </c>
      <c r="S31" s="14" t="s">
        <v>11</v>
      </c>
      <c r="T31" s="16">
        <f t="shared" si="9"/>
        <v>2</v>
      </c>
      <c r="U31" s="34" t="s">
        <v>15</v>
      </c>
      <c r="V31" s="14" t="s">
        <v>13</v>
      </c>
      <c r="W31" s="16">
        <f t="shared" si="10"/>
        <v>2</v>
      </c>
      <c r="Y31" s="7">
        <f t="shared" si="6"/>
        <v>8</v>
      </c>
    </row>
    <row r="32" spans="1:25" ht="12.75">
      <c r="A32" s="1"/>
      <c r="B32" s="2">
        <v>14</v>
      </c>
      <c r="C32" s="31" t="s">
        <v>112</v>
      </c>
      <c r="D32" s="31" t="s">
        <v>64</v>
      </c>
      <c r="E32" s="32">
        <v>116</v>
      </c>
      <c r="F32" s="34" t="s">
        <v>16</v>
      </c>
      <c r="G32" s="14" t="s">
        <v>13</v>
      </c>
      <c r="H32" s="15" t="str">
        <f t="shared" si="7"/>
        <v>0</v>
      </c>
      <c r="I32" s="60" t="s">
        <v>13</v>
      </c>
      <c r="J32" s="14" t="s">
        <v>11</v>
      </c>
      <c r="K32" s="16">
        <f t="shared" si="8"/>
        <v>1</v>
      </c>
      <c r="L32" s="135">
        <v>12</v>
      </c>
      <c r="M32" s="128">
        <v>0</v>
      </c>
      <c r="N32" s="16">
        <f t="shared" si="11"/>
        <v>1</v>
      </c>
      <c r="O32" s="34" t="s">
        <v>20</v>
      </c>
      <c r="P32" s="14" t="s">
        <v>13</v>
      </c>
      <c r="Q32" s="16">
        <f t="shared" si="12"/>
        <v>1</v>
      </c>
      <c r="R32" s="42" t="s">
        <v>30</v>
      </c>
      <c r="S32" s="14" t="s">
        <v>11</v>
      </c>
      <c r="T32" s="16">
        <f t="shared" si="9"/>
        <v>2</v>
      </c>
      <c r="U32" s="34" t="s">
        <v>10</v>
      </c>
      <c r="V32" s="14" t="s">
        <v>13</v>
      </c>
      <c r="W32" s="16">
        <f t="shared" si="10"/>
        <v>2</v>
      </c>
      <c r="Y32" s="7">
        <f t="shared" si="6"/>
        <v>8</v>
      </c>
    </row>
    <row r="33" spans="1:25" ht="12.75">
      <c r="A33" s="1"/>
      <c r="B33" s="2">
        <v>15</v>
      </c>
      <c r="C33" s="17" t="s">
        <v>371</v>
      </c>
      <c r="D33" s="17" t="s">
        <v>372</v>
      </c>
      <c r="E33" s="18">
        <v>122</v>
      </c>
      <c r="F33" s="43" t="s">
        <v>11</v>
      </c>
      <c r="G33" s="26" t="s">
        <v>13</v>
      </c>
      <c r="H33" s="46" t="str">
        <f t="shared" si="7"/>
        <v>0</v>
      </c>
      <c r="I33" s="35" t="s">
        <v>32</v>
      </c>
      <c r="J33" s="26" t="s">
        <v>13</v>
      </c>
      <c r="K33" s="27">
        <f t="shared" si="8"/>
        <v>0</v>
      </c>
      <c r="L33" s="139">
        <v>8</v>
      </c>
      <c r="M33" s="140">
        <v>0</v>
      </c>
      <c r="N33" s="27">
        <f t="shared" si="11"/>
        <v>0</v>
      </c>
      <c r="O33" s="141" t="s">
        <v>13</v>
      </c>
      <c r="P33" s="140" t="s">
        <v>11</v>
      </c>
      <c r="Q33" s="27">
        <f t="shared" si="12"/>
        <v>1</v>
      </c>
      <c r="R33" s="35" t="s">
        <v>36</v>
      </c>
      <c r="S33" s="26" t="s">
        <v>13</v>
      </c>
      <c r="T33" s="27">
        <f t="shared" si="9"/>
        <v>1</v>
      </c>
      <c r="U33" s="43" t="s">
        <v>30</v>
      </c>
      <c r="V33" s="26" t="s">
        <v>13</v>
      </c>
      <c r="W33" s="27">
        <f t="shared" si="10"/>
        <v>1</v>
      </c>
      <c r="Y33" s="7">
        <f t="shared" si="6"/>
        <v>4</v>
      </c>
    </row>
    <row r="35" spans="3:23" ht="12.75">
      <c r="C35" s="3" t="s">
        <v>157</v>
      </c>
      <c r="F35" s="283" t="s">
        <v>79</v>
      </c>
      <c r="G35" s="284"/>
      <c r="H35" s="284"/>
      <c r="J35" s="285" t="s">
        <v>76</v>
      </c>
      <c r="K35" s="286"/>
      <c r="L35" s="126"/>
      <c r="M35" s="126"/>
      <c r="N35" s="126"/>
      <c r="Q35" s="22"/>
      <c r="R35" s="287" t="s">
        <v>26</v>
      </c>
      <c r="S35" s="288"/>
      <c r="T35" s="288"/>
      <c r="U35" s="288"/>
      <c r="V35" s="288"/>
      <c r="W35" s="289"/>
    </row>
    <row r="37" spans="6:25" ht="12.75">
      <c r="F37" s="290" t="s">
        <v>1</v>
      </c>
      <c r="G37" s="291"/>
      <c r="H37" s="292"/>
      <c r="I37" s="291" t="s">
        <v>2</v>
      </c>
      <c r="J37" s="291"/>
      <c r="K37" s="291"/>
      <c r="L37" s="290" t="s">
        <v>3</v>
      </c>
      <c r="M37" s="291"/>
      <c r="N37" s="292"/>
      <c r="O37" s="290" t="s">
        <v>4</v>
      </c>
      <c r="P37" s="291"/>
      <c r="Q37" s="292"/>
      <c r="R37" s="291" t="s">
        <v>5</v>
      </c>
      <c r="S37" s="291"/>
      <c r="T37" s="291"/>
      <c r="U37" s="291" t="s">
        <v>351</v>
      </c>
      <c r="V37" s="291"/>
      <c r="W37" s="291"/>
      <c r="Y37" s="7" t="s">
        <v>352</v>
      </c>
    </row>
    <row r="38" spans="3:23" ht="12.75">
      <c r="C38" s="8"/>
      <c r="D38" s="8"/>
      <c r="E38" s="9"/>
      <c r="F38" s="33" t="s">
        <v>6</v>
      </c>
      <c r="G38" s="10" t="s">
        <v>7</v>
      </c>
      <c r="H38" s="11" t="s">
        <v>8</v>
      </c>
      <c r="I38" s="57" t="s">
        <v>6</v>
      </c>
      <c r="J38" s="10" t="s">
        <v>7</v>
      </c>
      <c r="K38" s="58" t="s">
        <v>8</v>
      </c>
      <c r="L38" s="33" t="s">
        <v>6</v>
      </c>
      <c r="M38" s="10" t="s">
        <v>7</v>
      </c>
      <c r="N38" s="11" t="s">
        <v>8</v>
      </c>
      <c r="O38" s="57" t="s">
        <v>6</v>
      </c>
      <c r="P38" s="10" t="s">
        <v>7</v>
      </c>
      <c r="Q38" s="11" t="s">
        <v>8</v>
      </c>
      <c r="R38" s="57" t="s">
        <v>6</v>
      </c>
      <c r="S38" s="10" t="s">
        <v>7</v>
      </c>
      <c r="T38" s="58" t="s">
        <v>8</v>
      </c>
      <c r="U38" s="33" t="s">
        <v>6</v>
      </c>
      <c r="V38" s="10" t="s">
        <v>7</v>
      </c>
      <c r="W38" s="11" t="s">
        <v>8</v>
      </c>
    </row>
    <row r="39" spans="1:25" ht="12.75">
      <c r="A39" s="1" t="s">
        <v>9</v>
      </c>
      <c r="B39" s="2">
        <v>1</v>
      </c>
      <c r="C39" s="31" t="s">
        <v>373</v>
      </c>
      <c r="D39" s="31" t="s">
        <v>18</v>
      </c>
      <c r="E39" s="32">
        <v>96</v>
      </c>
      <c r="F39" s="42" t="s">
        <v>74</v>
      </c>
      <c r="G39" s="14" t="s">
        <v>11</v>
      </c>
      <c r="H39" s="15" t="str">
        <f aca="true" t="shared" si="13" ref="H39:H54">G39</f>
        <v>1</v>
      </c>
      <c r="I39" s="36" t="s">
        <v>20</v>
      </c>
      <c r="J39" s="14" t="s">
        <v>11</v>
      </c>
      <c r="K39" s="22">
        <f aca="true" t="shared" si="14" ref="K39:K54">(H39+J39)</f>
        <v>2</v>
      </c>
      <c r="L39" s="134" t="s">
        <v>10</v>
      </c>
      <c r="M39" s="14" t="s">
        <v>19</v>
      </c>
      <c r="N39" s="16">
        <f aca="true" t="shared" si="15" ref="N39:N54">(K39+M39)</f>
        <v>2.5</v>
      </c>
      <c r="O39" s="36" t="s">
        <v>17</v>
      </c>
      <c r="P39" s="14" t="s">
        <v>11</v>
      </c>
      <c r="Q39" s="16">
        <f>(N39+P39)</f>
        <v>3.5</v>
      </c>
      <c r="R39" s="59" t="s">
        <v>23</v>
      </c>
      <c r="S39" s="14" t="s">
        <v>11</v>
      </c>
      <c r="T39" s="22">
        <f aca="true" t="shared" si="16" ref="T39:T54">(Q39+S39)</f>
        <v>4.5</v>
      </c>
      <c r="U39" s="34" t="s">
        <v>16</v>
      </c>
      <c r="V39" s="14" t="s">
        <v>11</v>
      </c>
      <c r="W39" s="16">
        <f aca="true" t="shared" si="17" ref="W39:W54">(T39+V39)</f>
        <v>5.5</v>
      </c>
      <c r="Y39" s="7">
        <f aca="true" t="shared" si="18" ref="Y39:Y54">W39*4</f>
        <v>22</v>
      </c>
    </row>
    <row r="40" spans="1:25" ht="12.75">
      <c r="A40" s="1" t="s">
        <v>82</v>
      </c>
      <c r="B40" s="2">
        <v>2</v>
      </c>
      <c r="C40" s="31" t="s">
        <v>374</v>
      </c>
      <c r="D40" s="31" t="s">
        <v>33</v>
      </c>
      <c r="E40" s="32">
        <v>76</v>
      </c>
      <c r="F40" s="42" t="s">
        <v>36</v>
      </c>
      <c r="G40" s="14" t="s">
        <v>11</v>
      </c>
      <c r="H40" s="15" t="str">
        <f t="shared" si="13"/>
        <v>1</v>
      </c>
      <c r="I40" s="36" t="s">
        <v>35</v>
      </c>
      <c r="J40" s="14" t="s">
        <v>11</v>
      </c>
      <c r="K40" s="22">
        <f t="shared" si="14"/>
        <v>2</v>
      </c>
      <c r="L40" s="134">
        <v>4</v>
      </c>
      <c r="M40" s="143">
        <v>0</v>
      </c>
      <c r="N40" s="16">
        <f t="shared" si="15"/>
        <v>2</v>
      </c>
      <c r="O40" s="36" t="s">
        <v>30</v>
      </c>
      <c r="P40" s="14" t="s">
        <v>11</v>
      </c>
      <c r="Q40" s="16">
        <f aca="true" t="shared" si="19" ref="Q40:Q54">(N40+P40)</f>
        <v>3</v>
      </c>
      <c r="R40" s="36" t="s">
        <v>14</v>
      </c>
      <c r="S40" s="14" t="s">
        <v>19</v>
      </c>
      <c r="T40" s="22">
        <f t="shared" si="16"/>
        <v>3.5</v>
      </c>
      <c r="U40" s="42" t="s">
        <v>15</v>
      </c>
      <c r="V40" s="14" t="s">
        <v>11</v>
      </c>
      <c r="W40" s="16">
        <f t="shared" si="17"/>
        <v>4.5</v>
      </c>
      <c r="Y40" s="7">
        <f t="shared" si="18"/>
        <v>18</v>
      </c>
    </row>
    <row r="41" spans="1:25" ht="12.75">
      <c r="A41" s="1"/>
      <c r="B41" s="2">
        <v>3</v>
      </c>
      <c r="C41" s="31" t="s">
        <v>375</v>
      </c>
      <c r="D41" s="31" t="s">
        <v>138</v>
      </c>
      <c r="E41" s="32">
        <v>101</v>
      </c>
      <c r="F41" s="42" t="s">
        <v>23</v>
      </c>
      <c r="G41" s="14" t="s">
        <v>11</v>
      </c>
      <c r="H41" s="15" t="str">
        <f t="shared" si="13"/>
        <v>1</v>
      </c>
      <c r="I41" s="36" t="s">
        <v>17</v>
      </c>
      <c r="J41" s="14" t="s">
        <v>13</v>
      </c>
      <c r="K41" s="22">
        <f t="shared" si="14"/>
        <v>1</v>
      </c>
      <c r="L41" s="134">
        <v>10</v>
      </c>
      <c r="M41" s="143">
        <v>1</v>
      </c>
      <c r="N41" s="16">
        <f t="shared" si="15"/>
        <v>2</v>
      </c>
      <c r="O41" s="36" t="s">
        <v>10</v>
      </c>
      <c r="P41" s="14" t="s">
        <v>11</v>
      </c>
      <c r="Q41" s="16">
        <f t="shared" si="19"/>
        <v>3</v>
      </c>
      <c r="R41" s="59" t="s">
        <v>21</v>
      </c>
      <c r="S41" s="14" t="s">
        <v>19</v>
      </c>
      <c r="T41" s="22">
        <f t="shared" si="16"/>
        <v>3.5</v>
      </c>
      <c r="U41" s="34" t="s">
        <v>12</v>
      </c>
      <c r="V41" s="14" t="s">
        <v>19</v>
      </c>
      <c r="W41" s="16">
        <f t="shared" si="17"/>
        <v>4</v>
      </c>
      <c r="Y41" s="7">
        <f t="shared" si="18"/>
        <v>16</v>
      </c>
    </row>
    <row r="42" spans="1:25" ht="12.75">
      <c r="A42" s="1"/>
      <c r="B42" s="2">
        <v>4</v>
      </c>
      <c r="C42" s="31" t="s">
        <v>164</v>
      </c>
      <c r="D42" s="31" t="s">
        <v>22</v>
      </c>
      <c r="E42" s="32">
        <v>89</v>
      </c>
      <c r="F42" s="136" t="s">
        <v>13</v>
      </c>
      <c r="G42" s="128" t="s">
        <v>11</v>
      </c>
      <c r="H42" s="15" t="str">
        <f t="shared" si="13"/>
        <v>1</v>
      </c>
      <c r="I42" s="59" t="s">
        <v>14</v>
      </c>
      <c r="J42" s="14" t="s">
        <v>11</v>
      </c>
      <c r="K42" s="22">
        <f t="shared" si="14"/>
        <v>2</v>
      </c>
      <c r="L42" s="127">
        <v>2</v>
      </c>
      <c r="M42" s="143">
        <v>1</v>
      </c>
      <c r="N42" s="16">
        <f t="shared" si="15"/>
        <v>3</v>
      </c>
      <c r="O42" s="59" t="s">
        <v>11</v>
      </c>
      <c r="P42" s="14" t="s">
        <v>13</v>
      </c>
      <c r="Q42" s="16">
        <f t="shared" si="19"/>
        <v>3</v>
      </c>
      <c r="R42" s="36" t="s">
        <v>12</v>
      </c>
      <c r="S42" s="14" t="s">
        <v>13</v>
      </c>
      <c r="T42" s="22">
        <f t="shared" si="16"/>
        <v>3</v>
      </c>
      <c r="U42" s="34" t="s">
        <v>23</v>
      </c>
      <c r="V42" s="14" t="s">
        <v>11</v>
      </c>
      <c r="W42" s="16">
        <f t="shared" si="17"/>
        <v>4</v>
      </c>
      <c r="Y42" s="7">
        <f t="shared" si="18"/>
        <v>16</v>
      </c>
    </row>
    <row r="43" spans="1:25" ht="12.75">
      <c r="A43" s="1"/>
      <c r="B43" s="2">
        <v>5</v>
      </c>
      <c r="C43" s="17" t="s">
        <v>376</v>
      </c>
      <c r="D43" s="17" t="s">
        <v>357</v>
      </c>
      <c r="E43" s="18">
        <v>82</v>
      </c>
      <c r="F43" s="42" t="s">
        <v>32</v>
      </c>
      <c r="G43" s="14" t="s">
        <v>19</v>
      </c>
      <c r="H43" s="15" t="str">
        <f t="shared" si="13"/>
        <v>0.5</v>
      </c>
      <c r="I43" s="36" t="s">
        <v>10</v>
      </c>
      <c r="J43" s="14" t="s">
        <v>13</v>
      </c>
      <c r="K43" s="22">
        <f t="shared" si="14"/>
        <v>0.5</v>
      </c>
      <c r="L43" s="134">
        <v>13</v>
      </c>
      <c r="M43" s="143">
        <v>1</v>
      </c>
      <c r="N43" s="16">
        <f t="shared" si="15"/>
        <v>1.5</v>
      </c>
      <c r="O43" s="36" t="s">
        <v>20</v>
      </c>
      <c r="P43" s="14" t="s">
        <v>11</v>
      </c>
      <c r="Q43" s="16">
        <f t="shared" si="19"/>
        <v>2.5</v>
      </c>
      <c r="R43" s="59" t="s">
        <v>17</v>
      </c>
      <c r="S43" s="14" t="s">
        <v>11</v>
      </c>
      <c r="T43" s="22">
        <f t="shared" si="16"/>
        <v>3.5</v>
      </c>
      <c r="U43" s="42" t="s">
        <v>14</v>
      </c>
      <c r="V43" s="14" t="s">
        <v>19</v>
      </c>
      <c r="W43" s="16">
        <f t="shared" si="17"/>
        <v>4</v>
      </c>
      <c r="Y43" s="7">
        <f t="shared" si="18"/>
        <v>16</v>
      </c>
    </row>
    <row r="44" spans="1:25" ht="12.75">
      <c r="A44" s="1" t="s">
        <v>188</v>
      </c>
      <c r="B44" s="2">
        <v>6</v>
      </c>
      <c r="C44" s="17" t="s">
        <v>377</v>
      </c>
      <c r="D44" s="17" t="s">
        <v>360</v>
      </c>
      <c r="E44" s="18">
        <v>43</v>
      </c>
      <c r="F44" s="136" t="s">
        <v>13</v>
      </c>
      <c r="G44" s="128" t="s">
        <v>11</v>
      </c>
      <c r="H44" s="15" t="str">
        <f t="shared" si="13"/>
        <v>1</v>
      </c>
      <c r="I44" s="36" t="s">
        <v>23</v>
      </c>
      <c r="J44" s="14" t="s">
        <v>13</v>
      </c>
      <c r="K44" s="22">
        <f t="shared" si="14"/>
        <v>1</v>
      </c>
      <c r="L44" s="134">
        <v>16</v>
      </c>
      <c r="M44" s="143">
        <v>1</v>
      </c>
      <c r="N44" s="16">
        <f t="shared" si="15"/>
        <v>2</v>
      </c>
      <c r="O44" s="36" t="s">
        <v>32</v>
      </c>
      <c r="P44" s="14" t="s">
        <v>11</v>
      </c>
      <c r="Q44" s="16">
        <f t="shared" si="19"/>
        <v>3</v>
      </c>
      <c r="R44" s="59" t="s">
        <v>10</v>
      </c>
      <c r="S44" s="14" t="s">
        <v>11</v>
      </c>
      <c r="T44" s="22">
        <f t="shared" si="16"/>
        <v>4</v>
      </c>
      <c r="U44" s="42" t="s">
        <v>11</v>
      </c>
      <c r="V44" s="14" t="s">
        <v>13</v>
      </c>
      <c r="W44" s="16">
        <f t="shared" si="17"/>
        <v>4</v>
      </c>
      <c r="Y44" s="7">
        <f t="shared" si="18"/>
        <v>16</v>
      </c>
    </row>
    <row r="45" spans="1:25" ht="12.75">
      <c r="A45" s="1"/>
      <c r="B45" s="2">
        <v>7</v>
      </c>
      <c r="C45" s="31" t="s">
        <v>378</v>
      </c>
      <c r="D45" s="31" t="s">
        <v>18</v>
      </c>
      <c r="E45" s="32">
        <v>99</v>
      </c>
      <c r="F45" s="34" t="s">
        <v>10</v>
      </c>
      <c r="G45" s="14" t="s">
        <v>13</v>
      </c>
      <c r="H45" s="15" t="str">
        <f t="shared" si="13"/>
        <v>0</v>
      </c>
      <c r="I45" s="36" t="s">
        <v>74</v>
      </c>
      <c r="J45" s="14" t="s">
        <v>11</v>
      </c>
      <c r="K45" s="22">
        <f t="shared" si="14"/>
        <v>1</v>
      </c>
      <c r="L45" s="134">
        <v>14</v>
      </c>
      <c r="M45" s="143">
        <v>1</v>
      </c>
      <c r="N45" s="16">
        <f t="shared" si="15"/>
        <v>2</v>
      </c>
      <c r="O45" s="36" t="s">
        <v>23</v>
      </c>
      <c r="P45" s="14" t="s">
        <v>13</v>
      </c>
      <c r="Q45" s="16">
        <f t="shared" si="19"/>
        <v>2</v>
      </c>
      <c r="R45" s="59" t="s">
        <v>30</v>
      </c>
      <c r="S45" s="14" t="s">
        <v>11</v>
      </c>
      <c r="T45" s="22">
        <f t="shared" si="16"/>
        <v>3</v>
      </c>
      <c r="U45" s="34" t="s">
        <v>21</v>
      </c>
      <c r="V45" s="14" t="s">
        <v>13</v>
      </c>
      <c r="W45" s="16">
        <f t="shared" si="17"/>
        <v>3</v>
      </c>
      <c r="Y45" s="7">
        <f t="shared" si="18"/>
        <v>12</v>
      </c>
    </row>
    <row r="46" spans="1:25" ht="12.75">
      <c r="A46" s="1"/>
      <c r="B46" s="2">
        <v>8</v>
      </c>
      <c r="C46" s="31" t="s">
        <v>379</v>
      </c>
      <c r="D46" s="31" t="s">
        <v>29</v>
      </c>
      <c r="E46" s="32">
        <v>90</v>
      </c>
      <c r="F46" s="42" t="s">
        <v>15</v>
      </c>
      <c r="G46" s="14" t="s">
        <v>11</v>
      </c>
      <c r="H46" s="15" t="str">
        <f t="shared" si="13"/>
        <v>1</v>
      </c>
      <c r="I46" s="59" t="s">
        <v>12</v>
      </c>
      <c r="J46" s="14" t="s">
        <v>11</v>
      </c>
      <c r="K46" s="22">
        <f t="shared" si="14"/>
        <v>2</v>
      </c>
      <c r="L46" s="127">
        <v>1</v>
      </c>
      <c r="M46" s="143">
        <v>0.5</v>
      </c>
      <c r="N46" s="16">
        <f t="shared" si="15"/>
        <v>2.5</v>
      </c>
      <c r="O46" s="59" t="s">
        <v>14</v>
      </c>
      <c r="P46" s="14" t="s">
        <v>13</v>
      </c>
      <c r="Q46" s="16">
        <f t="shared" si="19"/>
        <v>2.5</v>
      </c>
      <c r="R46" s="36" t="s">
        <v>16</v>
      </c>
      <c r="S46" s="14" t="s">
        <v>13</v>
      </c>
      <c r="T46" s="22">
        <f t="shared" si="16"/>
        <v>2.5</v>
      </c>
      <c r="U46" s="42" t="s">
        <v>30</v>
      </c>
      <c r="V46" s="14" t="s">
        <v>19</v>
      </c>
      <c r="W46" s="16">
        <f t="shared" si="17"/>
        <v>3</v>
      </c>
      <c r="Y46" s="7">
        <f t="shared" si="18"/>
        <v>12</v>
      </c>
    </row>
    <row r="47" spans="1:25" ht="12.75">
      <c r="A47" s="1"/>
      <c r="B47" s="2">
        <v>9</v>
      </c>
      <c r="C47" s="31" t="s">
        <v>152</v>
      </c>
      <c r="D47" s="31" t="s">
        <v>31</v>
      </c>
      <c r="E47" s="32">
        <v>88</v>
      </c>
      <c r="F47" s="34" t="s">
        <v>14</v>
      </c>
      <c r="G47" s="14" t="s">
        <v>13</v>
      </c>
      <c r="H47" s="15" t="str">
        <f t="shared" si="13"/>
        <v>0</v>
      </c>
      <c r="I47" s="59" t="s">
        <v>16</v>
      </c>
      <c r="J47" s="14" t="s">
        <v>11</v>
      </c>
      <c r="K47" s="22">
        <f t="shared" si="14"/>
        <v>1</v>
      </c>
      <c r="L47" s="127">
        <v>15</v>
      </c>
      <c r="M47" s="143">
        <v>1</v>
      </c>
      <c r="N47" s="16">
        <f t="shared" si="15"/>
        <v>2</v>
      </c>
      <c r="O47" s="59" t="s">
        <v>15</v>
      </c>
      <c r="P47" s="14" t="s">
        <v>11</v>
      </c>
      <c r="Q47" s="16">
        <f t="shared" si="19"/>
        <v>3</v>
      </c>
      <c r="R47" s="36" t="s">
        <v>11</v>
      </c>
      <c r="S47" s="14" t="s">
        <v>13</v>
      </c>
      <c r="T47" s="22">
        <f t="shared" si="16"/>
        <v>3</v>
      </c>
      <c r="U47" s="42" t="s">
        <v>17</v>
      </c>
      <c r="V47" s="14" t="s">
        <v>13</v>
      </c>
      <c r="W47" s="16">
        <f t="shared" si="17"/>
        <v>3</v>
      </c>
      <c r="Y47" s="7">
        <f t="shared" si="18"/>
        <v>12</v>
      </c>
    </row>
    <row r="48" spans="1:25" ht="12.75">
      <c r="A48" s="1"/>
      <c r="B48" s="2">
        <v>10</v>
      </c>
      <c r="C48" s="31" t="s">
        <v>170</v>
      </c>
      <c r="D48" s="31" t="s">
        <v>33</v>
      </c>
      <c r="E48" s="32">
        <v>78</v>
      </c>
      <c r="F48" s="34" t="s">
        <v>72</v>
      </c>
      <c r="G48" s="14" t="s">
        <v>11</v>
      </c>
      <c r="H48" s="15" t="str">
        <f t="shared" si="13"/>
        <v>1</v>
      </c>
      <c r="I48" s="59" t="s">
        <v>11</v>
      </c>
      <c r="J48" s="14" t="s">
        <v>13</v>
      </c>
      <c r="K48" s="22">
        <f t="shared" si="14"/>
        <v>1</v>
      </c>
      <c r="L48" s="127">
        <v>3</v>
      </c>
      <c r="M48" s="143">
        <v>0</v>
      </c>
      <c r="N48" s="16">
        <f t="shared" si="15"/>
        <v>1</v>
      </c>
      <c r="O48" s="59" t="s">
        <v>12</v>
      </c>
      <c r="P48" s="14" t="s">
        <v>13</v>
      </c>
      <c r="Q48" s="16">
        <f t="shared" si="19"/>
        <v>1</v>
      </c>
      <c r="R48" s="36" t="s">
        <v>36</v>
      </c>
      <c r="S48" s="14" t="s">
        <v>11</v>
      </c>
      <c r="T48" s="22">
        <f t="shared" si="16"/>
        <v>2</v>
      </c>
      <c r="U48" s="42" t="s">
        <v>32</v>
      </c>
      <c r="V48" s="14" t="s">
        <v>11</v>
      </c>
      <c r="W48" s="16">
        <f t="shared" si="17"/>
        <v>3</v>
      </c>
      <c r="Y48" s="7">
        <f t="shared" si="18"/>
        <v>12</v>
      </c>
    </row>
    <row r="49" spans="1:25" ht="12.75">
      <c r="A49" s="1"/>
      <c r="B49" s="2">
        <v>11</v>
      </c>
      <c r="C49" s="31" t="s">
        <v>165</v>
      </c>
      <c r="D49" s="31" t="s">
        <v>29</v>
      </c>
      <c r="E49" s="32">
        <v>74</v>
      </c>
      <c r="F49" s="42" t="s">
        <v>35</v>
      </c>
      <c r="G49" s="14" t="s">
        <v>13</v>
      </c>
      <c r="H49" s="15" t="str">
        <f t="shared" si="13"/>
        <v>0</v>
      </c>
      <c r="I49" s="36" t="s">
        <v>36</v>
      </c>
      <c r="J49" s="14" t="s">
        <v>11</v>
      </c>
      <c r="K49" s="22">
        <f t="shared" si="14"/>
        <v>1</v>
      </c>
      <c r="L49" s="134">
        <v>12</v>
      </c>
      <c r="M49" s="143">
        <v>1</v>
      </c>
      <c r="N49" s="16">
        <f t="shared" si="15"/>
        <v>2</v>
      </c>
      <c r="O49" s="59" t="s">
        <v>21</v>
      </c>
      <c r="P49" s="14" t="s">
        <v>13</v>
      </c>
      <c r="Q49" s="16">
        <f t="shared" si="19"/>
        <v>2</v>
      </c>
      <c r="R49" s="36" t="s">
        <v>15</v>
      </c>
      <c r="S49" s="14" t="s">
        <v>13</v>
      </c>
      <c r="T49" s="22">
        <f t="shared" si="16"/>
        <v>2</v>
      </c>
      <c r="U49" s="34" t="s">
        <v>10</v>
      </c>
      <c r="V49" s="14" t="s">
        <v>19</v>
      </c>
      <c r="W49" s="16">
        <f t="shared" si="17"/>
        <v>2.5</v>
      </c>
      <c r="Y49" s="7">
        <f t="shared" si="18"/>
        <v>10</v>
      </c>
    </row>
    <row r="50" spans="1:25" ht="12.75">
      <c r="A50" s="1"/>
      <c r="B50" s="2">
        <v>12</v>
      </c>
      <c r="C50" s="31" t="s">
        <v>380</v>
      </c>
      <c r="D50" s="31" t="s">
        <v>25</v>
      </c>
      <c r="E50" s="32">
        <v>101</v>
      </c>
      <c r="F50" s="34" t="s">
        <v>12</v>
      </c>
      <c r="G50" s="14" t="s">
        <v>19</v>
      </c>
      <c r="H50" s="15" t="str">
        <f t="shared" si="13"/>
        <v>0.5</v>
      </c>
      <c r="I50" s="59" t="s">
        <v>72</v>
      </c>
      <c r="J50" s="14" t="s">
        <v>19</v>
      </c>
      <c r="K50" s="22">
        <f t="shared" si="14"/>
        <v>1</v>
      </c>
      <c r="L50" s="127">
        <v>11</v>
      </c>
      <c r="M50" s="143">
        <v>0</v>
      </c>
      <c r="N50" s="16">
        <f t="shared" si="15"/>
        <v>1</v>
      </c>
      <c r="O50" s="59" t="s">
        <v>16</v>
      </c>
      <c r="P50" s="14" t="s">
        <v>13</v>
      </c>
      <c r="Q50" s="16">
        <f t="shared" si="19"/>
        <v>1</v>
      </c>
      <c r="R50" s="36" t="s">
        <v>35</v>
      </c>
      <c r="S50" s="14" t="s">
        <v>11</v>
      </c>
      <c r="T50" s="22">
        <f t="shared" si="16"/>
        <v>2</v>
      </c>
      <c r="U50" s="34" t="s">
        <v>20</v>
      </c>
      <c r="V50" s="14" t="s">
        <v>13</v>
      </c>
      <c r="W50" s="16">
        <f t="shared" si="17"/>
        <v>2</v>
      </c>
      <c r="Y50" s="7">
        <f t="shared" si="18"/>
        <v>8</v>
      </c>
    </row>
    <row r="51" spans="1:25" ht="12.75">
      <c r="A51" s="1"/>
      <c r="B51" s="2">
        <v>13</v>
      </c>
      <c r="C51" s="31" t="s">
        <v>381</v>
      </c>
      <c r="D51" s="31" t="s">
        <v>29</v>
      </c>
      <c r="E51" s="32">
        <v>93</v>
      </c>
      <c r="F51" s="34" t="s">
        <v>21</v>
      </c>
      <c r="G51" s="14" t="s">
        <v>13</v>
      </c>
      <c r="H51" s="15" t="str">
        <f t="shared" si="13"/>
        <v>0</v>
      </c>
      <c r="I51" s="59" t="s">
        <v>30</v>
      </c>
      <c r="J51" s="14" t="s">
        <v>13</v>
      </c>
      <c r="K51" s="22">
        <f t="shared" si="14"/>
        <v>0</v>
      </c>
      <c r="L51" s="127">
        <v>5</v>
      </c>
      <c r="M51" s="143">
        <v>0</v>
      </c>
      <c r="N51" s="16">
        <f t="shared" si="15"/>
        <v>0</v>
      </c>
      <c r="O51" s="36" t="s">
        <v>74</v>
      </c>
      <c r="P51" s="14" t="s">
        <v>11</v>
      </c>
      <c r="Q51" s="16">
        <f t="shared" si="19"/>
        <v>1</v>
      </c>
      <c r="R51" s="59" t="s">
        <v>20</v>
      </c>
      <c r="S51" s="14" t="s">
        <v>13</v>
      </c>
      <c r="T51" s="22">
        <f t="shared" si="16"/>
        <v>1</v>
      </c>
      <c r="U51" s="42" t="s">
        <v>72</v>
      </c>
      <c r="V51" s="14" t="s">
        <v>11</v>
      </c>
      <c r="W51" s="16">
        <f t="shared" si="17"/>
        <v>2</v>
      </c>
      <c r="Y51" s="7">
        <f t="shared" si="18"/>
        <v>8</v>
      </c>
    </row>
    <row r="52" spans="1:25" ht="12.75">
      <c r="A52" s="1"/>
      <c r="B52" s="2">
        <v>14</v>
      </c>
      <c r="C52" s="31" t="s">
        <v>382</v>
      </c>
      <c r="D52" s="31" t="s">
        <v>29</v>
      </c>
      <c r="E52" s="32">
        <v>90</v>
      </c>
      <c r="F52" s="34" t="s">
        <v>30</v>
      </c>
      <c r="G52" s="14" t="s">
        <v>11</v>
      </c>
      <c r="H52" s="47" t="str">
        <f t="shared" si="13"/>
        <v>1</v>
      </c>
      <c r="I52" s="59" t="s">
        <v>21</v>
      </c>
      <c r="J52" s="48" t="s">
        <v>13</v>
      </c>
      <c r="K52" s="61">
        <f t="shared" si="14"/>
        <v>1</v>
      </c>
      <c r="L52" s="127">
        <v>7</v>
      </c>
      <c r="M52" s="143">
        <v>0</v>
      </c>
      <c r="N52" s="16">
        <f t="shared" si="15"/>
        <v>1</v>
      </c>
      <c r="O52" s="59" t="s">
        <v>72</v>
      </c>
      <c r="P52" s="48" t="s">
        <v>11</v>
      </c>
      <c r="Q52" s="16">
        <f t="shared" si="19"/>
        <v>2</v>
      </c>
      <c r="R52" s="59" t="s">
        <v>32</v>
      </c>
      <c r="S52" s="48" t="s">
        <v>13</v>
      </c>
      <c r="T52" s="61">
        <f t="shared" si="16"/>
        <v>2</v>
      </c>
      <c r="U52" s="38" t="s">
        <v>13</v>
      </c>
      <c r="V52" s="19" t="s">
        <v>13</v>
      </c>
      <c r="W52" s="145">
        <f t="shared" si="17"/>
        <v>2</v>
      </c>
      <c r="Y52" s="7">
        <f t="shared" si="18"/>
        <v>8</v>
      </c>
    </row>
    <row r="53" spans="1:25" ht="12.75">
      <c r="A53" s="1"/>
      <c r="B53" s="2">
        <v>15</v>
      </c>
      <c r="C53" s="17" t="s">
        <v>383</v>
      </c>
      <c r="D53" s="17"/>
      <c r="E53" s="18" t="s">
        <v>256</v>
      </c>
      <c r="F53" s="42" t="s">
        <v>20</v>
      </c>
      <c r="G53" s="14" t="s">
        <v>13</v>
      </c>
      <c r="H53" s="15" t="str">
        <f t="shared" si="13"/>
        <v>0</v>
      </c>
      <c r="I53" s="36" t="s">
        <v>32</v>
      </c>
      <c r="J53" s="14" t="s">
        <v>19</v>
      </c>
      <c r="K53" s="22">
        <f t="shared" si="14"/>
        <v>0.5</v>
      </c>
      <c r="L53" s="134">
        <v>9</v>
      </c>
      <c r="M53" s="143">
        <v>0</v>
      </c>
      <c r="N53" s="16">
        <f t="shared" si="15"/>
        <v>0.5</v>
      </c>
      <c r="O53" s="36" t="s">
        <v>35</v>
      </c>
      <c r="P53" s="14" t="s">
        <v>13</v>
      </c>
      <c r="Q53" s="16">
        <f t="shared" si="19"/>
        <v>0.5</v>
      </c>
      <c r="R53" s="59" t="s">
        <v>74</v>
      </c>
      <c r="S53" s="14" t="s">
        <v>11</v>
      </c>
      <c r="T53" s="22">
        <f t="shared" si="16"/>
        <v>1.5</v>
      </c>
      <c r="U53" s="34" t="s">
        <v>36</v>
      </c>
      <c r="V53" s="14" t="s">
        <v>13</v>
      </c>
      <c r="W53" s="16">
        <f t="shared" si="17"/>
        <v>1.5</v>
      </c>
      <c r="Y53" s="7">
        <f t="shared" si="18"/>
        <v>6</v>
      </c>
    </row>
    <row r="54" spans="1:25" ht="12.75">
      <c r="A54" s="1"/>
      <c r="B54" s="2">
        <v>16</v>
      </c>
      <c r="C54" s="31" t="s">
        <v>384</v>
      </c>
      <c r="D54" s="31" t="s">
        <v>34</v>
      </c>
      <c r="E54" s="32">
        <v>75</v>
      </c>
      <c r="F54" s="35" t="s">
        <v>11</v>
      </c>
      <c r="G54" s="26" t="s">
        <v>13</v>
      </c>
      <c r="H54" s="46" t="str">
        <f t="shared" si="13"/>
        <v>0</v>
      </c>
      <c r="I54" s="62" t="s">
        <v>15</v>
      </c>
      <c r="J54" s="26" t="s">
        <v>13</v>
      </c>
      <c r="K54" s="28">
        <f t="shared" si="14"/>
        <v>0</v>
      </c>
      <c r="L54" s="142">
        <v>6</v>
      </c>
      <c r="M54" s="144">
        <v>0</v>
      </c>
      <c r="N54" s="27">
        <f t="shared" si="15"/>
        <v>0</v>
      </c>
      <c r="O54" s="62" t="s">
        <v>36</v>
      </c>
      <c r="P54" s="26" t="s">
        <v>13</v>
      </c>
      <c r="Q54" s="27">
        <f t="shared" si="19"/>
        <v>0</v>
      </c>
      <c r="R54" s="40" t="s">
        <v>72</v>
      </c>
      <c r="S54" s="26" t="s">
        <v>13</v>
      </c>
      <c r="T54" s="28">
        <f t="shared" si="16"/>
        <v>0</v>
      </c>
      <c r="U54" s="141" t="s">
        <v>13</v>
      </c>
      <c r="V54" s="140" t="s">
        <v>11</v>
      </c>
      <c r="W54" s="27">
        <f t="shared" si="17"/>
        <v>1</v>
      </c>
      <c r="Y54" s="7">
        <f t="shared" si="18"/>
        <v>4</v>
      </c>
    </row>
  </sheetData>
  <mergeCells count="27">
    <mergeCell ref="F35:H35"/>
    <mergeCell ref="J35:K35"/>
    <mergeCell ref="R35:W35"/>
    <mergeCell ref="F37:H37"/>
    <mergeCell ref="I37:K37"/>
    <mergeCell ref="O37:Q37"/>
    <mergeCell ref="R37:T37"/>
    <mergeCell ref="U37:W37"/>
    <mergeCell ref="L37:N37"/>
    <mergeCell ref="F15:H15"/>
    <mergeCell ref="J15:K15"/>
    <mergeCell ref="R15:W15"/>
    <mergeCell ref="F17:H17"/>
    <mergeCell ref="I17:K17"/>
    <mergeCell ref="O17:Q17"/>
    <mergeCell ref="R17:T17"/>
    <mergeCell ref="U17:W17"/>
    <mergeCell ref="L17:N17"/>
    <mergeCell ref="F1:H1"/>
    <mergeCell ref="J1:K1"/>
    <mergeCell ref="R1:W1"/>
    <mergeCell ref="F3:H3"/>
    <mergeCell ref="I3:K3"/>
    <mergeCell ref="O3:Q3"/>
    <mergeCell ref="R3:T3"/>
    <mergeCell ref="U3:W3"/>
    <mergeCell ref="L3:N3"/>
  </mergeCells>
  <printOptions/>
  <pageMargins left="0.75" right="0.75" top="1" bottom="1" header="0.5" footer="0.5"/>
  <pageSetup orientation="portrait" paperSize="9" r:id="rId1"/>
  <ignoredErrors>
    <ignoredError sqref="F5:W13 F19:W33 F39:W5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Y5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5.140625" style="55" customWidth="1"/>
    <col min="3" max="3" width="26.28125" style="4" customWidth="1"/>
    <col min="4" max="4" width="17.8515625" style="4" customWidth="1"/>
    <col min="5" max="5" width="5.140625" style="5" customWidth="1"/>
    <col min="6" max="6" width="4.57421875" style="37" bestFit="1" customWidth="1"/>
    <col min="7" max="7" width="4.140625" style="29" bestFit="1" customWidth="1"/>
    <col min="8" max="8" width="3.57421875" style="30" bestFit="1" customWidth="1"/>
    <col min="9" max="9" width="4.57421875" style="37" bestFit="1" customWidth="1"/>
    <col min="10" max="10" width="4.140625" style="29" bestFit="1" customWidth="1"/>
    <col min="11" max="11" width="3.57421875" style="30" bestFit="1" customWidth="1"/>
    <col min="12" max="12" width="4.57421875" style="138" bestFit="1" customWidth="1"/>
    <col min="13" max="13" width="4.140625" style="138" bestFit="1" customWidth="1"/>
    <col min="14" max="14" width="3.57421875" style="30" bestFit="1" customWidth="1"/>
    <col min="15" max="15" width="4.57421875" style="37" bestFit="1" customWidth="1"/>
    <col min="16" max="16" width="4.140625" style="29" bestFit="1" customWidth="1"/>
    <col min="17" max="17" width="4.57421875" style="30" bestFit="1" customWidth="1"/>
    <col min="18" max="18" width="4.57421875" style="37" bestFit="1" customWidth="1"/>
    <col min="19" max="19" width="4.140625" style="29" bestFit="1" customWidth="1"/>
    <col min="20" max="20" width="3.57421875" style="30" bestFit="1" customWidth="1"/>
    <col min="21" max="21" width="4.57421875" style="37" bestFit="1" customWidth="1"/>
    <col min="22" max="22" width="4.140625" style="29" bestFit="1" customWidth="1"/>
    <col min="23" max="23" width="3.57421875" style="30" bestFit="1" customWidth="1"/>
    <col min="24" max="24" width="1.7109375" style="6" customWidth="1"/>
    <col min="25" max="25" width="9.140625" style="7" customWidth="1"/>
  </cols>
  <sheetData>
    <row r="1" spans="3:23" ht="12.75">
      <c r="C1" s="3" t="s">
        <v>0</v>
      </c>
      <c r="F1" s="283" t="s">
        <v>79</v>
      </c>
      <c r="G1" s="284"/>
      <c r="H1" s="284"/>
      <c r="J1" s="285" t="s">
        <v>76</v>
      </c>
      <c r="K1" s="286"/>
      <c r="L1" s="126"/>
      <c r="M1" s="299" t="s">
        <v>497</v>
      </c>
      <c r="N1" s="300"/>
      <c r="Q1" s="22"/>
      <c r="R1" s="287" t="s">
        <v>26</v>
      </c>
      <c r="S1" s="288"/>
      <c r="T1" s="288"/>
      <c r="U1" s="288"/>
      <c r="V1" s="288"/>
      <c r="W1" s="289"/>
    </row>
    <row r="3" spans="6:25" ht="12.75">
      <c r="F3" s="290" t="s">
        <v>1</v>
      </c>
      <c r="G3" s="291"/>
      <c r="H3" s="292"/>
      <c r="I3" s="290" t="s">
        <v>2</v>
      </c>
      <c r="J3" s="291"/>
      <c r="K3" s="292"/>
      <c r="L3" s="290" t="s">
        <v>3</v>
      </c>
      <c r="M3" s="291"/>
      <c r="N3" s="292"/>
      <c r="O3" s="290" t="s">
        <v>4</v>
      </c>
      <c r="P3" s="291"/>
      <c r="Q3" s="292"/>
      <c r="R3" s="290" t="s">
        <v>5</v>
      </c>
      <c r="S3" s="291"/>
      <c r="T3" s="292"/>
      <c r="U3" s="290" t="s">
        <v>351</v>
      </c>
      <c r="V3" s="291"/>
      <c r="W3" s="292"/>
      <c r="Y3" s="7" t="s">
        <v>472</v>
      </c>
    </row>
    <row r="4" spans="3:23" ht="12.75">
      <c r="C4" s="8"/>
      <c r="D4" s="8"/>
      <c r="E4" s="9"/>
      <c r="F4" s="33" t="s">
        <v>6</v>
      </c>
      <c r="G4" s="10" t="s">
        <v>7</v>
      </c>
      <c r="H4" s="11" t="s">
        <v>8</v>
      </c>
      <c r="I4" s="33" t="s">
        <v>6</v>
      </c>
      <c r="J4" s="10" t="s">
        <v>7</v>
      </c>
      <c r="K4" s="11" t="s">
        <v>8</v>
      </c>
      <c r="L4" s="33" t="s">
        <v>6</v>
      </c>
      <c r="M4" s="10" t="s">
        <v>7</v>
      </c>
      <c r="N4" s="11" t="s">
        <v>8</v>
      </c>
      <c r="O4" s="33" t="s">
        <v>6</v>
      </c>
      <c r="P4" s="10" t="s">
        <v>7</v>
      </c>
      <c r="Q4" s="11" t="s">
        <v>8</v>
      </c>
      <c r="R4" s="33" t="s">
        <v>6</v>
      </c>
      <c r="S4" s="10" t="s">
        <v>7</v>
      </c>
      <c r="T4" s="11" t="s">
        <v>8</v>
      </c>
      <c r="U4" s="33" t="s">
        <v>6</v>
      </c>
      <c r="V4" s="10" t="s">
        <v>7</v>
      </c>
      <c r="W4" s="11" t="s">
        <v>8</v>
      </c>
    </row>
    <row r="5" spans="1:25" ht="12.75">
      <c r="A5" s="1" t="s">
        <v>9</v>
      </c>
      <c r="B5" s="54">
        <v>1</v>
      </c>
      <c r="C5" s="4" t="s">
        <v>42</v>
      </c>
      <c r="D5" s="4" t="s">
        <v>18</v>
      </c>
      <c r="E5" s="5">
        <v>200</v>
      </c>
      <c r="F5" s="42" t="s">
        <v>10</v>
      </c>
      <c r="G5" s="143">
        <v>1</v>
      </c>
      <c r="H5" s="15">
        <f aca="true" t="shared" si="0" ref="H5:H16">G5</f>
        <v>1</v>
      </c>
      <c r="I5" s="34" t="s">
        <v>12</v>
      </c>
      <c r="J5" s="143">
        <v>1</v>
      </c>
      <c r="K5" s="16">
        <f aca="true" t="shared" si="1" ref="K5:K16">(H5+J5)</f>
        <v>2</v>
      </c>
      <c r="L5" s="134">
        <v>2</v>
      </c>
      <c r="M5" s="143">
        <v>0.5</v>
      </c>
      <c r="N5" s="16">
        <f aca="true" t="shared" si="2" ref="N5:N16">(K5+M5)</f>
        <v>2.5</v>
      </c>
      <c r="O5" s="127">
        <v>10</v>
      </c>
      <c r="P5" s="143">
        <v>1</v>
      </c>
      <c r="Q5" s="16">
        <f aca="true" t="shared" si="3" ref="Q5:Q16">(N5+P5)</f>
        <v>3.5</v>
      </c>
      <c r="R5" s="34" t="s">
        <v>14</v>
      </c>
      <c r="S5" s="143">
        <v>1</v>
      </c>
      <c r="T5" s="16">
        <f aca="true" t="shared" si="4" ref="T5:T16">(Q5+S5)</f>
        <v>4.5</v>
      </c>
      <c r="U5" s="42" t="s">
        <v>15</v>
      </c>
      <c r="V5" s="143">
        <v>1</v>
      </c>
      <c r="W5" s="16">
        <f aca="true" t="shared" si="5" ref="W5:W16">(T5+V5)</f>
        <v>5.5</v>
      </c>
      <c r="Y5" s="7">
        <f>W5*5</f>
        <v>27.5</v>
      </c>
    </row>
    <row r="6" spans="1:25" ht="12.75">
      <c r="A6" s="1" t="s">
        <v>187</v>
      </c>
      <c r="B6" s="54">
        <v>2</v>
      </c>
      <c r="C6" s="31" t="s">
        <v>46</v>
      </c>
      <c r="D6" s="31" t="s">
        <v>31</v>
      </c>
      <c r="E6" s="121">
        <v>181</v>
      </c>
      <c r="F6" s="34" t="s">
        <v>15</v>
      </c>
      <c r="G6" s="143">
        <v>1</v>
      </c>
      <c r="H6" s="15">
        <f t="shared" si="0"/>
        <v>1</v>
      </c>
      <c r="I6" s="42" t="s">
        <v>23</v>
      </c>
      <c r="J6" s="143">
        <v>1</v>
      </c>
      <c r="K6" s="16">
        <f t="shared" si="1"/>
        <v>2</v>
      </c>
      <c r="L6" s="34" t="s">
        <v>11</v>
      </c>
      <c r="M6" s="143">
        <v>0.5</v>
      </c>
      <c r="N6" s="16">
        <f t="shared" si="2"/>
        <v>2.5</v>
      </c>
      <c r="O6" s="42" t="s">
        <v>14</v>
      </c>
      <c r="P6" s="143">
        <v>0</v>
      </c>
      <c r="Q6" s="16">
        <f t="shared" si="3"/>
        <v>2.5</v>
      </c>
      <c r="R6" s="34" t="s">
        <v>12</v>
      </c>
      <c r="S6" s="143">
        <v>0.5</v>
      </c>
      <c r="T6" s="16">
        <f t="shared" si="4"/>
        <v>3</v>
      </c>
      <c r="U6" s="42" t="s">
        <v>30</v>
      </c>
      <c r="V6" s="143">
        <v>1</v>
      </c>
      <c r="W6" s="16">
        <f t="shared" si="5"/>
        <v>4</v>
      </c>
      <c r="Y6" s="7">
        <f aca="true" t="shared" si="6" ref="Y6:Y16">W6*5</f>
        <v>20</v>
      </c>
    </row>
    <row r="7" spans="1:25" ht="12.75">
      <c r="A7" s="1" t="s">
        <v>187</v>
      </c>
      <c r="B7" s="54">
        <v>3</v>
      </c>
      <c r="C7" s="31" t="s">
        <v>478</v>
      </c>
      <c r="D7" s="31" t="s">
        <v>18</v>
      </c>
      <c r="E7" s="121">
        <v>180</v>
      </c>
      <c r="F7" s="42" t="s">
        <v>32</v>
      </c>
      <c r="G7" s="143">
        <v>1</v>
      </c>
      <c r="H7" s="15">
        <f t="shared" si="0"/>
        <v>1</v>
      </c>
      <c r="I7" s="34" t="s">
        <v>17</v>
      </c>
      <c r="J7" s="143">
        <v>1</v>
      </c>
      <c r="K7" s="16">
        <f t="shared" si="1"/>
        <v>2</v>
      </c>
      <c r="L7" s="42" t="s">
        <v>12</v>
      </c>
      <c r="M7" s="143">
        <v>0.5</v>
      </c>
      <c r="N7" s="16">
        <f t="shared" si="2"/>
        <v>2.5</v>
      </c>
      <c r="O7" s="34" t="s">
        <v>21</v>
      </c>
      <c r="P7" s="143">
        <v>1</v>
      </c>
      <c r="Q7" s="16">
        <f t="shared" si="3"/>
        <v>3.5</v>
      </c>
      <c r="R7" s="42" t="s">
        <v>11</v>
      </c>
      <c r="S7" s="143">
        <v>0</v>
      </c>
      <c r="T7" s="16">
        <f t="shared" si="4"/>
        <v>3.5</v>
      </c>
      <c r="U7" s="34" t="s">
        <v>16</v>
      </c>
      <c r="V7" s="143">
        <v>0.5</v>
      </c>
      <c r="W7" s="16">
        <f t="shared" si="5"/>
        <v>4</v>
      </c>
      <c r="Y7" s="7">
        <f t="shared" si="6"/>
        <v>20</v>
      </c>
    </row>
    <row r="8" spans="1:25" ht="12.75">
      <c r="A8" s="1"/>
      <c r="B8" s="54">
        <v>4</v>
      </c>
      <c r="C8" s="31" t="s">
        <v>473</v>
      </c>
      <c r="D8" s="31" t="s">
        <v>34</v>
      </c>
      <c r="E8" s="32" t="s">
        <v>474</v>
      </c>
      <c r="F8" s="42" t="s">
        <v>16</v>
      </c>
      <c r="G8" s="143">
        <v>1</v>
      </c>
      <c r="H8" s="15">
        <f t="shared" si="0"/>
        <v>1</v>
      </c>
      <c r="I8" s="42" t="s">
        <v>14</v>
      </c>
      <c r="J8" s="143">
        <v>0</v>
      </c>
      <c r="K8" s="16">
        <f t="shared" si="1"/>
        <v>1</v>
      </c>
      <c r="L8" s="34" t="s">
        <v>23</v>
      </c>
      <c r="M8" s="143">
        <v>0</v>
      </c>
      <c r="N8" s="16">
        <f t="shared" si="2"/>
        <v>1</v>
      </c>
      <c r="O8" s="42" t="s">
        <v>15</v>
      </c>
      <c r="P8" s="143">
        <v>0.5</v>
      </c>
      <c r="Q8" s="16">
        <f t="shared" si="3"/>
        <v>1.5</v>
      </c>
      <c r="R8" s="34" t="s">
        <v>32</v>
      </c>
      <c r="S8" s="143">
        <v>1</v>
      </c>
      <c r="T8" s="16">
        <f t="shared" si="4"/>
        <v>2.5</v>
      </c>
      <c r="U8" s="42" t="s">
        <v>12</v>
      </c>
      <c r="V8" s="143">
        <v>1</v>
      </c>
      <c r="W8" s="16">
        <f t="shared" si="5"/>
        <v>3.5</v>
      </c>
      <c r="Y8" s="7">
        <f t="shared" si="6"/>
        <v>17.5</v>
      </c>
    </row>
    <row r="9" spans="1:25" ht="12.75">
      <c r="A9" s="1"/>
      <c r="B9" s="54">
        <v>5</v>
      </c>
      <c r="C9" s="31" t="s">
        <v>458</v>
      </c>
      <c r="D9" s="31" t="s">
        <v>18</v>
      </c>
      <c r="E9" s="32">
        <v>191</v>
      </c>
      <c r="F9" s="34" t="s">
        <v>20</v>
      </c>
      <c r="G9" s="143">
        <v>1</v>
      </c>
      <c r="H9" s="15">
        <f t="shared" si="0"/>
        <v>1</v>
      </c>
      <c r="I9" s="42" t="s">
        <v>11</v>
      </c>
      <c r="J9" s="143">
        <v>0</v>
      </c>
      <c r="K9" s="16">
        <f t="shared" si="1"/>
        <v>1</v>
      </c>
      <c r="L9" s="34" t="s">
        <v>14</v>
      </c>
      <c r="M9" s="143">
        <v>0.5</v>
      </c>
      <c r="N9" s="16">
        <f t="shared" si="2"/>
        <v>1.5</v>
      </c>
      <c r="O9" s="42" t="s">
        <v>23</v>
      </c>
      <c r="P9" s="143">
        <v>1</v>
      </c>
      <c r="Q9" s="16">
        <f t="shared" si="3"/>
        <v>2.5</v>
      </c>
      <c r="R9" s="42" t="s">
        <v>21</v>
      </c>
      <c r="S9" s="143">
        <v>0.5</v>
      </c>
      <c r="T9" s="16">
        <f t="shared" si="4"/>
        <v>3</v>
      </c>
      <c r="U9" s="34" t="s">
        <v>17</v>
      </c>
      <c r="V9" s="143">
        <v>0</v>
      </c>
      <c r="W9" s="16">
        <f t="shared" si="5"/>
        <v>3</v>
      </c>
      <c r="Y9" s="7">
        <f t="shared" si="6"/>
        <v>15</v>
      </c>
    </row>
    <row r="10" spans="1:25" ht="12.75">
      <c r="A10" s="1"/>
      <c r="B10" s="54">
        <v>6</v>
      </c>
      <c r="C10" s="31" t="s">
        <v>49</v>
      </c>
      <c r="D10" s="31" t="s">
        <v>479</v>
      </c>
      <c r="E10" s="32">
        <v>170</v>
      </c>
      <c r="F10" s="34" t="s">
        <v>17</v>
      </c>
      <c r="G10" s="143">
        <v>0</v>
      </c>
      <c r="H10" s="15">
        <f t="shared" si="0"/>
        <v>0</v>
      </c>
      <c r="I10" s="42" t="s">
        <v>15</v>
      </c>
      <c r="J10" s="143">
        <v>0</v>
      </c>
      <c r="K10" s="16">
        <f t="shared" si="1"/>
        <v>0</v>
      </c>
      <c r="L10" s="34" t="s">
        <v>32</v>
      </c>
      <c r="M10" s="143">
        <v>1</v>
      </c>
      <c r="N10" s="16">
        <f t="shared" si="2"/>
        <v>1</v>
      </c>
      <c r="O10" s="42" t="s">
        <v>30</v>
      </c>
      <c r="P10" s="143">
        <v>1</v>
      </c>
      <c r="Q10" s="16">
        <f t="shared" si="3"/>
        <v>2</v>
      </c>
      <c r="R10" s="34" t="s">
        <v>23</v>
      </c>
      <c r="S10" s="143">
        <v>0.5</v>
      </c>
      <c r="T10" s="16">
        <f t="shared" si="4"/>
        <v>2.5</v>
      </c>
      <c r="U10" s="42" t="s">
        <v>14</v>
      </c>
      <c r="V10" s="143">
        <v>0.5</v>
      </c>
      <c r="W10" s="16">
        <f t="shared" si="5"/>
        <v>3</v>
      </c>
      <c r="Y10" s="7">
        <f t="shared" si="6"/>
        <v>15</v>
      </c>
    </row>
    <row r="11" spans="1:25" ht="12.75">
      <c r="A11" s="1" t="s">
        <v>188</v>
      </c>
      <c r="B11" s="54">
        <v>7</v>
      </c>
      <c r="C11" s="17" t="s">
        <v>475</v>
      </c>
      <c r="D11" s="17" t="s">
        <v>476</v>
      </c>
      <c r="E11" s="18">
        <v>146</v>
      </c>
      <c r="F11" s="42" t="s">
        <v>21</v>
      </c>
      <c r="G11" s="143">
        <v>0</v>
      </c>
      <c r="H11" s="15">
        <f t="shared" si="0"/>
        <v>0</v>
      </c>
      <c r="I11" s="34" t="s">
        <v>16</v>
      </c>
      <c r="J11" s="143">
        <v>1</v>
      </c>
      <c r="K11" s="16">
        <f t="shared" si="1"/>
        <v>1</v>
      </c>
      <c r="L11" s="42" t="s">
        <v>10</v>
      </c>
      <c r="M11" s="143">
        <v>0.5</v>
      </c>
      <c r="N11" s="16">
        <f t="shared" si="2"/>
        <v>1.5</v>
      </c>
      <c r="O11" s="34" t="s">
        <v>17</v>
      </c>
      <c r="P11" s="143">
        <v>0.5</v>
      </c>
      <c r="Q11" s="16">
        <f t="shared" si="3"/>
        <v>2</v>
      </c>
      <c r="R11" s="42" t="s">
        <v>20</v>
      </c>
      <c r="S11" s="143">
        <v>1</v>
      </c>
      <c r="T11" s="16">
        <f t="shared" si="4"/>
        <v>3</v>
      </c>
      <c r="U11" s="34" t="s">
        <v>11</v>
      </c>
      <c r="V11" s="143">
        <v>0</v>
      </c>
      <c r="W11" s="16">
        <f t="shared" si="5"/>
        <v>3</v>
      </c>
      <c r="Y11" s="7">
        <f t="shared" si="6"/>
        <v>15</v>
      </c>
    </row>
    <row r="12" spans="1:25" ht="12.75">
      <c r="A12" s="1"/>
      <c r="B12" s="54">
        <v>8</v>
      </c>
      <c r="C12" s="31" t="s">
        <v>24</v>
      </c>
      <c r="D12" s="31" t="s">
        <v>22</v>
      </c>
      <c r="E12" s="32">
        <v>170</v>
      </c>
      <c r="F12" s="34" t="s">
        <v>11</v>
      </c>
      <c r="G12" s="143">
        <v>0</v>
      </c>
      <c r="H12" s="15">
        <f t="shared" si="0"/>
        <v>0</v>
      </c>
      <c r="I12" s="42" t="s">
        <v>20</v>
      </c>
      <c r="J12" s="143">
        <v>0</v>
      </c>
      <c r="K12" s="16">
        <f t="shared" si="1"/>
        <v>0</v>
      </c>
      <c r="L12" s="34" t="s">
        <v>15</v>
      </c>
      <c r="M12" s="143">
        <v>0.5</v>
      </c>
      <c r="N12" s="16">
        <f t="shared" si="2"/>
        <v>0.5</v>
      </c>
      <c r="O12" s="42" t="s">
        <v>32</v>
      </c>
      <c r="P12" s="143">
        <v>1</v>
      </c>
      <c r="Q12" s="16">
        <f t="shared" si="3"/>
        <v>1.5</v>
      </c>
      <c r="R12" s="34" t="s">
        <v>30</v>
      </c>
      <c r="S12" s="143">
        <v>0.5</v>
      </c>
      <c r="T12" s="16">
        <f t="shared" si="4"/>
        <v>2</v>
      </c>
      <c r="U12" s="42" t="s">
        <v>23</v>
      </c>
      <c r="V12" s="143">
        <v>1</v>
      </c>
      <c r="W12" s="16">
        <f t="shared" si="5"/>
        <v>3</v>
      </c>
      <c r="Y12" s="7">
        <f t="shared" si="6"/>
        <v>15</v>
      </c>
    </row>
    <row r="13" spans="1:25" ht="12.75">
      <c r="A13" s="1"/>
      <c r="B13" s="54">
        <v>9</v>
      </c>
      <c r="C13" s="31" t="s">
        <v>45</v>
      </c>
      <c r="D13" s="31" t="s">
        <v>25</v>
      </c>
      <c r="E13" s="32">
        <v>181</v>
      </c>
      <c r="F13" s="42" t="s">
        <v>30</v>
      </c>
      <c r="G13" s="143">
        <v>1</v>
      </c>
      <c r="H13" s="15">
        <f t="shared" si="0"/>
        <v>1</v>
      </c>
      <c r="I13" s="34" t="s">
        <v>21</v>
      </c>
      <c r="J13" s="143">
        <v>0</v>
      </c>
      <c r="K13" s="16">
        <f t="shared" si="1"/>
        <v>1</v>
      </c>
      <c r="L13" s="42" t="s">
        <v>17</v>
      </c>
      <c r="M13" s="143">
        <v>1</v>
      </c>
      <c r="N13" s="16">
        <f t="shared" si="2"/>
        <v>2</v>
      </c>
      <c r="O13" s="34" t="s">
        <v>12</v>
      </c>
      <c r="P13" s="143">
        <v>0</v>
      </c>
      <c r="Q13" s="16">
        <f t="shared" si="3"/>
        <v>2</v>
      </c>
      <c r="R13" s="42" t="s">
        <v>16</v>
      </c>
      <c r="S13" s="143">
        <v>0.5</v>
      </c>
      <c r="T13" s="16">
        <f t="shared" si="4"/>
        <v>2.5</v>
      </c>
      <c r="U13" s="34" t="s">
        <v>10</v>
      </c>
      <c r="V13" s="143">
        <v>0</v>
      </c>
      <c r="W13" s="16">
        <f t="shared" si="5"/>
        <v>2.5</v>
      </c>
      <c r="Y13" s="7">
        <f t="shared" si="6"/>
        <v>12.5</v>
      </c>
    </row>
    <row r="14" spans="1:25" ht="12.75">
      <c r="A14" s="1"/>
      <c r="B14" s="54">
        <v>10</v>
      </c>
      <c r="C14" s="31" t="s">
        <v>477</v>
      </c>
      <c r="D14" s="31" t="s">
        <v>31</v>
      </c>
      <c r="E14" s="32">
        <v>151</v>
      </c>
      <c r="F14" s="42" t="s">
        <v>12</v>
      </c>
      <c r="G14" s="143">
        <v>0</v>
      </c>
      <c r="H14" s="15">
        <f t="shared" si="0"/>
        <v>0</v>
      </c>
      <c r="I14" s="34" t="s">
        <v>10</v>
      </c>
      <c r="J14" s="143">
        <v>1</v>
      </c>
      <c r="K14" s="16">
        <f t="shared" si="1"/>
        <v>1</v>
      </c>
      <c r="L14" s="34" t="s">
        <v>30</v>
      </c>
      <c r="M14" s="143">
        <v>1</v>
      </c>
      <c r="N14" s="16">
        <f t="shared" si="2"/>
        <v>2</v>
      </c>
      <c r="O14" s="42" t="s">
        <v>11</v>
      </c>
      <c r="P14" s="143">
        <v>0</v>
      </c>
      <c r="Q14" s="16">
        <f t="shared" si="3"/>
        <v>2</v>
      </c>
      <c r="R14" s="34" t="s">
        <v>15</v>
      </c>
      <c r="S14" s="143">
        <v>0</v>
      </c>
      <c r="T14" s="16">
        <f t="shared" si="4"/>
        <v>2</v>
      </c>
      <c r="U14" s="42" t="s">
        <v>32</v>
      </c>
      <c r="V14" s="143">
        <v>0.5</v>
      </c>
      <c r="W14" s="16">
        <f t="shared" si="5"/>
        <v>2.5</v>
      </c>
      <c r="Y14" s="7">
        <f t="shared" si="6"/>
        <v>12.5</v>
      </c>
    </row>
    <row r="15" spans="1:25" ht="12.75">
      <c r="A15" s="1"/>
      <c r="B15" s="54">
        <v>11</v>
      </c>
      <c r="C15" s="17" t="s">
        <v>359</v>
      </c>
      <c r="D15" s="17" t="s">
        <v>360</v>
      </c>
      <c r="E15" s="18">
        <v>147</v>
      </c>
      <c r="F15" s="34" t="s">
        <v>23</v>
      </c>
      <c r="G15" s="143">
        <v>0</v>
      </c>
      <c r="H15" s="15">
        <f t="shared" si="0"/>
        <v>0</v>
      </c>
      <c r="I15" s="34" t="s">
        <v>32</v>
      </c>
      <c r="J15" s="143">
        <v>1</v>
      </c>
      <c r="K15" s="16">
        <f t="shared" si="1"/>
        <v>1</v>
      </c>
      <c r="L15" s="42" t="s">
        <v>20</v>
      </c>
      <c r="M15" s="143">
        <v>0</v>
      </c>
      <c r="N15" s="16">
        <f t="shared" si="2"/>
        <v>1</v>
      </c>
      <c r="O15" s="34" t="s">
        <v>16</v>
      </c>
      <c r="P15" s="143">
        <v>0</v>
      </c>
      <c r="Q15" s="16">
        <f t="shared" si="3"/>
        <v>1</v>
      </c>
      <c r="R15" s="42" t="s">
        <v>10</v>
      </c>
      <c r="S15" s="143">
        <v>0.5</v>
      </c>
      <c r="T15" s="16">
        <f t="shared" si="4"/>
        <v>1.5</v>
      </c>
      <c r="U15" s="34" t="s">
        <v>21</v>
      </c>
      <c r="V15" s="143">
        <v>0</v>
      </c>
      <c r="W15" s="16">
        <f t="shared" si="5"/>
        <v>1.5</v>
      </c>
      <c r="Y15" s="7">
        <f t="shared" si="6"/>
        <v>7.5</v>
      </c>
    </row>
    <row r="16" spans="1:25" ht="12.75">
      <c r="A16" s="1"/>
      <c r="B16" s="54">
        <v>12</v>
      </c>
      <c r="C16" s="4" t="s">
        <v>60</v>
      </c>
      <c r="D16" s="4" t="s">
        <v>41</v>
      </c>
      <c r="E16" s="5">
        <v>141</v>
      </c>
      <c r="F16" s="35" t="s">
        <v>14</v>
      </c>
      <c r="G16" s="144">
        <v>0</v>
      </c>
      <c r="H16" s="46">
        <f t="shared" si="0"/>
        <v>0</v>
      </c>
      <c r="I16" s="43" t="s">
        <v>30</v>
      </c>
      <c r="J16" s="144">
        <v>0</v>
      </c>
      <c r="K16" s="27">
        <f t="shared" si="1"/>
        <v>0</v>
      </c>
      <c r="L16" s="43" t="s">
        <v>16</v>
      </c>
      <c r="M16" s="144">
        <v>0</v>
      </c>
      <c r="N16" s="27">
        <f t="shared" si="2"/>
        <v>0</v>
      </c>
      <c r="O16" s="35" t="s">
        <v>10</v>
      </c>
      <c r="P16" s="144">
        <v>0</v>
      </c>
      <c r="Q16" s="27">
        <f t="shared" si="3"/>
        <v>0</v>
      </c>
      <c r="R16" s="43" t="s">
        <v>17</v>
      </c>
      <c r="S16" s="144">
        <v>0</v>
      </c>
      <c r="T16" s="27">
        <f t="shared" si="4"/>
        <v>0</v>
      </c>
      <c r="U16" s="35" t="s">
        <v>20</v>
      </c>
      <c r="V16" s="144">
        <v>0.5</v>
      </c>
      <c r="W16" s="27">
        <f t="shared" si="5"/>
        <v>0.5</v>
      </c>
      <c r="Y16" s="7">
        <f t="shared" si="6"/>
        <v>2.5</v>
      </c>
    </row>
    <row r="17" spans="6:23" ht="12.75">
      <c r="F17" s="36"/>
      <c r="G17" s="14"/>
      <c r="H17" s="21"/>
      <c r="I17" s="36"/>
      <c r="J17" s="14"/>
      <c r="K17" s="22"/>
      <c r="L17" s="137"/>
      <c r="M17" s="137"/>
      <c r="N17" s="22"/>
      <c r="O17" s="36"/>
      <c r="P17" s="14"/>
      <c r="Q17" s="22"/>
      <c r="R17" s="36"/>
      <c r="S17" s="14"/>
      <c r="T17" s="22"/>
      <c r="U17" s="36"/>
      <c r="V17" s="14"/>
      <c r="W17" s="22"/>
    </row>
    <row r="18" spans="3:23" ht="12.75">
      <c r="C18" s="3" t="s">
        <v>84</v>
      </c>
      <c r="F18" s="283" t="s">
        <v>79</v>
      </c>
      <c r="G18" s="284"/>
      <c r="H18" s="284"/>
      <c r="J18" s="285" t="s">
        <v>76</v>
      </c>
      <c r="K18" s="286"/>
      <c r="L18" s="126"/>
      <c r="M18" s="299" t="s">
        <v>497</v>
      </c>
      <c r="N18" s="300"/>
      <c r="Q18" s="22"/>
      <c r="R18" s="287" t="s">
        <v>26</v>
      </c>
      <c r="S18" s="288"/>
      <c r="T18" s="288"/>
      <c r="U18" s="288"/>
      <c r="V18" s="288"/>
      <c r="W18" s="289"/>
    </row>
    <row r="20" spans="6:25" ht="12.75">
      <c r="F20" s="290" t="s">
        <v>1</v>
      </c>
      <c r="G20" s="291"/>
      <c r="H20" s="292"/>
      <c r="I20" s="290" t="s">
        <v>2</v>
      </c>
      <c r="J20" s="291"/>
      <c r="K20" s="292"/>
      <c r="L20" s="290" t="s">
        <v>3</v>
      </c>
      <c r="M20" s="291"/>
      <c r="N20" s="292"/>
      <c r="O20" s="290" t="s">
        <v>4</v>
      </c>
      <c r="P20" s="291"/>
      <c r="Q20" s="292"/>
      <c r="R20" s="290" t="s">
        <v>5</v>
      </c>
      <c r="S20" s="291"/>
      <c r="T20" s="292"/>
      <c r="U20" s="290" t="s">
        <v>351</v>
      </c>
      <c r="V20" s="291"/>
      <c r="W20" s="292"/>
      <c r="Y20" s="7" t="s">
        <v>472</v>
      </c>
    </row>
    <row r="21" spans="3:23" ht="12.75">
      <c r="C21" s="8"/>
      <c r="D21" s="8"/>
      <c r="E21" s="9"/>
      <c r="F21" s="33" t="s">
        <v>6</v>
      </c>
      <c r="G21" s="10" t="s">
        <v>7</v>
      </c>
      <c r="H21" s="11" t="s">
        <v>8</v>
      </c>
      <c r="I21" s="33" t="s">
        <v>6</v>
      </c>
      <c r="J21" s="10" t="s">
        <v>7</v>
      </c>
      <c r="K21" s="11" t="s">
        <v>8</v>
      </c>
      <c r="L21" s="33" t="s">
        <v>6</v>
      </c>
      <c r="M21" s="10" t="s">
        <v>7</v>
      </c>
      <c r="N21" s="11" t="s">
        <v>8</v>
      </c>
      <c r="O21" s="33" t="s">
        <v>6</v>
      </c>
      <c r="P21" s="10" t="s">
        <v>7</v>
      </c>
      <c r="Q21" s="11" t="s">
        <v>8</v>
      </c>
      <c r="R21" s="33" t="s">
        <v>6</v>
      </c>
      <c r="S21" s="10" t="s">
        <v>7</v>
      </c>
      <c r="T21" s="11" t="s">
        <v>8</v>
      </c>
      <c r="U21" s="33" t="s">
        <v>6</v>
      </c>
      <c r="V21" s="10" t="s">
        <v>7</v>
      </c>
      <c r="W21" s="11" t="s">
        <v>8</v>
      </c>
    </row>
    <row r="22" spans="1:25" ht="12.75">
      <c r="A22" s="1" t="s">
        <v>189</v>
      </c>
      <c r="B22" s="2">
        <v>1</v>
      </c>
      <c r="C22" s="31" t="s">
        <v>361</v>
      </c>
      <c r="D22" s="31" t="s">
        <v>34</v>
      </c>
      <c r="E22" s="32" t="s">
        <v>461</v>
      </c>
      <c r="F22" s="34" t="s">
        <v>74</v>
      </c>
      <c r="G22" s="14" t="s">
        <v>13</v>
      </c>
      <c r="H22" s="15" t="str">
        <f aca="true" t="shared" si="7" ref="H22:H45">G22</f>
        <v>0</v>
      </c>
      <c r="I22" s="42" t="s">
        <v>73</v>
      </c>
      <c r="J22" s="14" t="s">
        <v>11</v>
      </c>
      <c r="K22" s="16">
        <f>(H22+J22)</f>
        <v>1</v>
      </c>
      <c r="L22" s="34" t="s">
        <v>77</v>
      </c>
      <c r="M22" s="14" t="s">
        <v>11</v>
      </c>
      <c r="N22" s="16">
        <f>(K22+M22)</f>
        <v>2</v>
      </c>
      <c r="O22" s="42" t="s">
        <v>32</v>
      </c>
      <c r="P22" s="14" t="s">
        <v>11</v>
      </c>
      <c r="Q22" s="16">
        <f>(N22+P22)</f>
        <v>3</v>
      </c>
      <c r="R22" s="34" t="s">
        <v>15</v>
      </c>
      <c r="S22" s="14" t="s">
        <v>11</v>
      </c>
      <c r="T22" s="16">
        <f>(Q22+S22)</f>
        <v>4</v>
      </c>
      <c r="U22" s="42" t="s">
        <v>16</v>
      </c>
      <c r="V22" s="14" t="s">
        <v>11</v>
      </c>
      <c r="W22" s="16">
        <f>(T22+V22)</f>
        <v>5</v>
      </c>
      <c r="Y22" s="7">
        <f>W22*5</f>
        <v>25</v>
      </c>
    </row>
    <row r="23" spans="1:25" ht="12.75">
      <c r="A23" s="1" t="s">
        <v>189</v>
      </c>
      <c r="B23" s="2">
        <v>2</v>
      </c>
      <c r="C23" s="17" t="s">
        <v>480</v>
      </c>
      <c r="D23" s="17" t="s">
        <v>33</v>
      </c>
      <c r="E23" s="18">
        <v>134</v>
      </c>
      <c r="F23" s="34" t="s">
        <v>117</v>
      </c>
      <c r="G23" s="14" t="s">
        <v>11</v>
      </c>
      <c r="H23" s="15" t="str">
        <f t="shared" si="7"/>
        <v>1</v>
      </c>
      <c r="I23" s="42" t="s">
        <v>78</v>
      </c>
      <c r="J23" s="14" t="s">
        <v>11</v>
      </c>
      <c r="K23" s="16">
        <f aca="true" t="shared" si="8" ref="K23:K45">(H23+J23)</f>
        <v>2</v>
      </c>
      <c r="L23" s="34" t="s">
        <v>15</v>
      </c>
      <c r="M23" s="14" t="s">
        <v>11</v>
      </c>
      <c r="N23" s="16">
        <f aca="true" t="shared" si="9" ref="N23:N45">(K23+M23)</f>
        <v>3</v>
      </c>
      <c r="O23" s="42" t="s">
        <v>36</v>
      </c>
      <c r="P23" s="14" t="s">
        <v>11</v>
      </c>
      <c r="Q23" s="16">
        <f aca="true" t="shared" si="10" ref="Q23:Q45">(N23+P23)</f>
        <v>4</v>
      </c>
      <c r="R23" s="34" t="s">
        <v>16</v>
      </c>
      <c r="S23" s="14" t="s">
        <v>19</v>
      </c>
      <c r="T23" s="16">
        <f aca="true" t="shared" si="11" ref="T23:T45">(Q23+S23)</f>
        <v>4.5</v>
      </c>
      <c r="U23" s="42" t="s">
        <v>17</v>
      </c>
      <c r="V23" s="14" t="s">
        <v>19</v>
      </c>
      <c r="W23" s="16">
        <f aca="true" t="shared" si="12" ref="W23:W45">(T23+V23)</f>
        <v>5</v>
      </c>
      <c r="Y23" s="7">
        <f>W23*5</f>
        <v>25</v>
      </c>
    </row>
    <row r="24" spans="1:25" ht="12.75">
      <c r="A24" s="1"/>
      <c r="B24" s="2">
        <v>3</v>
      </c>
      <c r="C24" s="31" t="s">
        <v>107</v>
      </c>
      <c r="D24" s="31" t="s">
        <v>34</v>
      </c>
      <c r="E24" s="32">
        <v>143</v>
      </c>
      <c r="F24" s="42" t="s">
        <v>16</v>
      </c>
      <c r="G24" s="14" t="s">
        <v>11</v>
      </c>
      <c r="H24" s="15" t="str">
        <f t="shared" si="7"/>
        <v>1</v>
      </c>
      <c r="I24" s="34" t="s">
        <v>30</v>
      </c>
      <c r="J24" s="14" t="s">
        <v>19</v>
      </c>
      <c r="K24" s="16">
        <f t="shared" si="8"/>
        <v>1.5</v>
      </c>
      <c r="L24" s="42" t="s">
        <v>74</v>
      </c>
      <c r="M24" s="14" t="s">
        <v>11</v>
      </c>
      <c r="N24" s="16">
        <f t="shared" si="9"/>
        <v>2.5</v>
      </c>
      <c r="O24" s="42" t="s">
        <v>16</v>
      </c>
      <c r="P24" s="14" t="s">
        <v>13</v>
      </c>
      <c r="Q24" s="16">
        <f t="shared" si="10"/>
        <v>2.5</v>
      </c>
      <c r="R24" s="34" t="s">
        <v>36</v>
      </c>
      <c r="S24" s="14" t="s">
        <v>11</v>
      </c>
      <c r="T24" s="16">
        <f t="shared" si="11"/>
        <v>3.5</v>
      </c>
      <c r="U24" s="34" t="s">
        <v>20</v>
      </c>
      <c r="V24" s="14" t="s">
        <v>11</v>
      </c>
      <c r="W24" s="16">
        <f t="shared" si="12"/>
        <v>4.5</v>
      </c>
      <c r="Y24" s="7">
        <f>W24*5</f>
        <v>22.5</v>
      </c>
    </row>
    <row r="25" spans="1:25" ht="12.75">
      <c r="A25" s="1"/>
      <c r="B25" s="2">
        <v>4</v>
      </c>
      <c r="C25" s="4" t="s">
        <v>481</v>
      </c>
      <c r="D25" s="4" t="s">
        <v>22</v>
      </c>
      <c r="E25" s="5">
        <v>140</v>
      </c>
      <c r="F25" s="34" t="s">
        <v>35</v>
      </c>
      <c r="G25" s="14" t="s">
        <v>11</v>
      </c>
      <c r="H25" s="15" t="str">
        <f t="shared" si="7"/>
        <v>1</v>
      </c>
      <c r="I25" s="42" t="s">
        <v>16</v>
      </c>
      <c r="J25" s="14" t="s">
        <v>19</v>
      </c>
      <c r="K25" s="16">
        <f t="shared" si="8"/>
        <v>1.5</v>
      </c>
      <c r="L25" s="34" t="s">
        <v>32</v>
      </c>
      <c r="M25" s="14" t="s">
        <v>19</v>
      </c>
      <c r="N25" s="16">
        <f t="shared" si="9"/>
        <v>2</v>
      </c>
      <c r="O25" s="34" t="s">
        <v>20</v>
      </c>
      <c r="P25" s="14" t="s">
        <v>19</v>
      </c>
      <c r="Q25" s="16">
        <f t="shared" si="10"/>
        <v>2.5</v>
      </c>
      <c r="R25" s="42" t="s">
        <v>10</v>
      </c>
      <c r="S25" s="14" t="s">
        <v>11</v>
      </c>
      <c r="T25" s="16">
        <f t="shared" si="11"/>
        <v>3.5</v>
      </c>
      <c r="U25" s="34" t="s">
        <v>21</v>
      </c>
      <c r="V25" s="14" t="s">
        <v>19</v>
      </c>
      <c r="W25" s="16">
        <f t="shared" si="12"/>
        <v>4</v>
      </c>
      <c r="Y25" s="7">
        <f aca="true" t="shared" si="13" ref="Y25:Y45">W25*5</f>
        <v>20</v>
      </c>
    </row>
    <row r="26" spans="1:25" ht="12.75">
      <c r="A26" s="1" t="s">
        <v>188</v>
      </c>
      <c r="B26" s="2">
        <v>5</v>
      </c>
      <c r="C26" s="31" t="s">
        <v>465</v>
      </c>
      <c r="D26" s="31" t="s">
        <v>25</v>
      </c>
      <c r="E26" s="32">
        <v>124</v>
      </c>
      <c r="F26" s="34" t="s">
        <v>16</v>
      </c>
      <c r="G26" s="14" t="s">
        <v>13</v>
      </c>
      <c r="H26" s="15" t="str">
        <f t="shared" si="7"/>
        <v>0</v>
      </c>
      <c r="I26" s="42" t="s">
        <v>117</v>
      </c>
      <c r="J26" s="14" t="s">
        <v>19</v>
      </c>
      <c r="K26" s="16">
        <f t="shared" si="8"/>
        <v>0.5</v>
      </c>
      <c r="L26" s="34" t="s">
        <v>35</v>
      </c>
      <c r="M26" s="14" t="s">
        <v>19</v>
      </c>
      <c r="N26" s="16">
        <f t="shared" si="9"/>
        <v>1</v>
      </c>
      <c r="O26" s="34" t="s">
        <v>80</v>
      </c>
      <c r="P26" s="14" t="s">
        <v>11</v>
      </c>
      <c r="Q26" s="16">
        <f t="shared" si="10"/>
        <v>2</v>
      </c>
      <c r="R26" s="42" t="s">
        <v>75</v>
      </c>
      <c r="S26" s="14" t="s">
        <v>11</v>
      </c>
      <c r="T26" s="16">
        <f t="shared" si="11"/>
        <v>3</v>
      </c>
      <c r="U26" s="42" t="s">
        <v>36</v>
      </c>
      <c r="V26" s="14" t="s">
        <v>11</v>
      </c>
      <c r="W26" s="16">
        <f t="shared" si="12"/>
        <v>4</v>
      </c>
      <c r="Y26" s="7">
        <f t="shared" si="13"/>
        <v>20</v>
      </c>
    </row>
    <row r="27" spans="1:25" ht="12.75">
      <c r="A27" s="1"/>
      <c r="B27" s="2">
        <v>6</v>
      </c>
      <c r="C27" s="17" t="s">
        <v>482</v>
      </c>
      <c r="D27" s="17" t="s">
        <v>483</v>
      </c>
      <c r="E27" s="18">
        <v>147</v>
      </c>
      <c r="F27" s="42" t="s">
        <v>12</v>
      </c>
      <c r="G27" s="14" t="s">
        <v>11</v>
      </c>
      <c r="H27" s="15" t="str">
        <f t="shared" si="7"/>
        <v>1</v>
      </c>
      <c r="I27" s="34" t="s">
        <v>17</v>
      </c>
      <c r="J27" s="14" t="s">
        <v>19</v>
      </c>
      <c r="K27" s="16">
        <f t="shared" si="8"/>
        <v>1.5</v>
      </c>
      <c r="L27" s="42" t="s">
        <v>30</v>
      </c>
      <c r="M27" s="14" t="s">
        <v>11</v>
      </c>
      <c r="N27" s="16">
        <f t="shared" si="9"/>
        <v>2.5</v>
      </c>
      <c r="O27" s="34" t="s">
        <v>14</v>
      </c>
      <c r="P27" s="14" t="s">
        <v>11</v>
      </c>
      <c r="Q27" s="16">
        <f t="shared" si="10"/>
        <v>3.5</v>
      </c>
      <c r="R27" s="42" t="s">
        <v>21</v>
      </c>
      <c r="S27" s="14" t="s">
        <v>19</v>
      </c>
      <c r="T27" s="16">
        <f t="shared" si="11"/>
        <v>4</v>
      </c>
      <c r="U27" s="34" t="s">
        <v>11</v>
      </c>
      <c r="V27" s="14" t="s">
        <v>13</v>
      </c>
      <c r="W27" s="16">
        <f t="shared" si="12"/>
        <v>4</v>
      </c>
      <c r="Y27" s="7">
        <f t="shared" si="13"/>
        <v>20</v>
      </c>
    </row>
    <row r="28" spans="1:25" ht="12.75">
      <c r="A28" s="1"/>
      <c r="B28" s="2">
        <v>7</v>
      </c>
      <c r="C28" s="17" t="s">
        <v>485</v>
      </c>
      <c r="D28" s="17" t="s">
        <v>484</v>
      </c>
      <c r="E28" s="18">
        <v>129</v>
      </c>
      <c r="F28" s="42" t="s">
        <v>72</v>
      </c>
      <c r="G28" s="14" t="s">
        <v>11</v>
      </c>
      <c r="H28" s="15" t="str">
        <f t="shared" si="7"/>
        <v>1</v>
      </c>
      <c r="I28" s="34" t="s">
        <v>71</v>
      </c>
      <c r="J28" s="14" t="s">
        <v>11</v>
      </c>
      <c r="K28" s="16">
        <f t="shared" si="8"/>
        <v>2</v>
      </c>
      <c r="L28" s="42" t="s">
        <v>21</v>
      </c>
      <c r="M28" s="14" t="s">
        <v>13</v>
      </c>
      <c r="N28" s="16">
        <f t="shared" si="9"/>
        <v>2</v>
      </c>
      <c r="O28" s="34" t="s">
        <v>30</v>
      </c>
      <c r="P28" s="14" t="s">
        <v>11</v>
      </c>
      <c r="Q28" s="16">
        <f t="shared" si="10"/>
        <v>3</v>
      </c>
      <c r="R28" s="42" t="s">
        <v>11</v>
      </c>
      <c r="S28" s="14" t="s">
        <v>13</v>
      </c>
      <c r="T28" s="16">
        <f t="shared" si="11"/>
        <v>3</v>
      </c>
      <c r="U28" s="42" t="s">
        <v>32</v>
      </c>
      <c r="V28" s="14" t="s">
        <v>11</v>
      </c>
      <c r="W28" s="16">
        <f t="shared" si="12"/>
        <v>4</v>
      </c>
      <c r="Y28" s="7">
        <f t="shared" si="13"/>
        <v>20</v>
      </c>
    </row>
    <row r="29" spans="1:25" ht="12.75">
      <c r="A29" s="1"/>
      <c r="B29" s="2">
        <v>8</v>
      </c>
      <c r="C29" s="4" t="s">
        <v>486</v>
      </c>
      <c r="D29" s="4" t="s">
        <v>22</v>
      </c>
      <c r="E29" s="5">
        <v>127</v>
      </c>
      <c r="F29" s="34" t="s">
        <v>80</v>
      </c>
      <c r="G29" s="14" t="s">
        <v>19</v>
      </c>
      <c r="H29" s="15" t="str">
        <f t="shared" si="7"/>
        <v>0.5</v>
      </c>
      <c r="I29" s="42" t="s">
        <v>23</v>
      </c>
      <c r="J29" s="14" t="s">
        <v>11</v>
      </c>
      <c r="K29" s="16">
        <f t="shared" si="8"/>
        <v>1.5</v>
      </c>
      <c r="L29" s="34" t="s">
        <v>36</v>
      </c>
      <c r="M29" s="14" t="s">
        <v>13</v>
      </c>
      <c r="N29" s="16">
        <f t="shared" si="9"/>
        <v>1.5</v>
      </c>
      <c r="O29" s="42" t="s">
        <v>78</v>
      </c>
      <c r="P29" s="14" t="s">
        <v>11</v>
      </c>
      <c r="Q29" s="16">
        <f t="shared" si="10"/>
        <v>2.5</v>
      </c>
      <c r="R29" s="34" t="s">
        <v>17</v>
      </c>
      <c r="S29" s="14" t="s">
        <v>13</v>
      </c>
      <c r="T29" s="16">
        <f t="shared" si="11"/>
        <v>2.5</v>
      </c>
      <c r="U29" s="42" t="s">
        <v>74</v>
      </c>
      <c r="V29" s="14" t="s">
        <v>11</v>
      </c>
      <c r="W29" s="16">
        <f t="shared" si="12"/>
        <v>3.5</v>
      </c>
      <c r="Y29" s="7">
        <f t="shared" si="13"/>
        <v>17.5</v>
      </c>
    </row>
    <row r="30" spans="1:25" ht="12.75">
      <c r="A30" s="1"/>
      <c r="B30" s="2">
        <v>9</v>
      </c>
      <c r="C30" s="31" t="s">
        <v>328</v>
      </c>
      <c r="D30" s="31" t="s">
        <v>25</v>
      </c>
      <c r="E30" s="32">
        <v>120</v>
      </c>
      <c r="F30" s="41" t="s">
        <v>13</v>
      </c>
      <c r="G30" s="14" t="s">
        <v>19</v>
      </c>
      <c r="H30" s="15" t="str">
        <f t="shared" si="7"/>
        <v>0.5</v>
      </c>
      <c r="I30" s="34" t="s">
        <v>10</v>
      </c>
      <c r="J30" s="14" t="s">
        <v>13</v>
      </c>
      <c r="K30" s="16">
        <f t="shared" si="8"/>
        <v>0.5</v>
      </c>
      <c r="L30" s="42" t="s">
        <v>116</v>
      </c>
      <c r="M30" s="14" t="s">
        <v>11</v>
      </c>
      <c r="N30" s="16">
        <f t="shared" si="9"/>
        <v>1.5</v>
      </c>
      <c r="O30" s="34" t="s">
        <v>74</v>
      </c>
      <c r="P30" s="14" t="s">
        <v>13</v>
      </c>
      <c r="Q30" s="16">
        <f t="shared" si="10"/>
        <v>1.5</v>
      </c>
      <c r="R30" s="34" t="s">
        <v>77</v>
      </c>
      <c r="S30" s="14" t="s">
        <v>11</v>
      </c>
      <c r="T30" s="16">
        <f t="shared" si="11"/>
        <v>2.5</v>
      </c>
      <c r="U30" s="34" t="s">
        <v>75</v>
      </c>
      <c r="V30" s="14" t="s">
        <v>11</v>
      </c>
      <c r="W30" s="16">
        <f t="shared" si="12"/>
        <v>3.5</v>
      </c>
      <c r="Y30" s="7">
        <f t="shared" si="13"/>
        <v>17.5</v>
      </c>
    </row>
    <row r="31" spans="1:25" ht="12.75">
      <c r="A31" s="1"/>
      <c r="B31" s="2">
        <v>10</v>
      </c>
      <c r="C31" s="17" t="s">
        <v>488</v>
      </c>
      <c r="D31" s="17" t="s">
        <v>487</v>
      </c>
      <c r="E31" s="18">
        <v>121</v>
      </c>
      <c r="F31" s="34" t="s">
        <v>78</v>
      </c>
      <c r="G31" s="14" t="s">
        <v>13</v>
      </c>
      <c r="H31" s="15" t="str">
        <f t="shared" si="7"/>
        <v>0</v>
      </c>
      <c r="I31" s="34" t="s">
        <v>72</v>
      </c>
      <c r="J31" s="14" t="s">
        <v>11</v>
      </c>
      <c r="K31" s="16">
        <f t="shared" si="8"/>
        <v>1</v>
      </c>
      <c r="L31" s="42" t="s">
        <v>71</v>
      </c>
      <c r="M31" s="14" t="s">
        <v>11</v>
      </c>
      <c r="N31" s="16">
        <f t="shared" si="9"/>
        <v>2</v>
      </c>
      <c r="O31" s="42" t="s">
        <v>17</v>
      </c>
      <c r="P31" s="14" t="s">
        <v>19</v>
      </c>
      <c r="Q31" s="16">
        <f t="shared" si="10"/>
        <v>2.5</v>
      </c>
      <c r="R31" s="34" t="s">
        <v>74</v>
      </c>
      <c r="S31" s="14" t="s">
        <v>11</v>
      </c>
      <c r="T31" s="16">
        <f t="shared" si="11"/>
        <v>3.5</v>
      </c>
      <c r="U31" s="42" t="s">
        <v>14</v>
      </c>
      <c r="V31" s="14" t="s">
        <v>13</v>
      </c>
      <c r="W31" s="16">
        <f t="shared" si="12"/>
        <v>3.5</v>
      </c>
      <c r="Y31" s="7">
        <f t="shared" si="13"/>
        <v>17.5</v>
      </c>
    </row>
    <row r="32" spans="1:25" ht="12.75">
      <c r="A32" s="1"/>
      <c r="B32" s="2">
        <v>11</v>
      </c>
      <c r="C32" s="31" t="s">
        <v>490</v>
      </c>
      <c r="D32" s="31" t="s">
        <v>31</v>
      </c>
      <c r="E32" s="32">
        <v>136</v>
      </c>
      <c r="F32" s="34" t="s">
        <v>73</v>
      </c>
      <c r="G32" s="14" t="s">
        <v>11</v>
      </c>
      <c r="H32" s="15" t="str">
        <f t="shared" si="7"/>
        <v>1</v>
      </c>
      <c r="I32" s="42" t="s">
        <v>14</v>
      </c>
      <c r="J32" s="14" t="s">
        <v>19</v>
      </c>
      <c r="K32" s="16">
        <f t="shared" si="8"/>
        <v>1.5</v>
      </c>
      <c r="L32" s="34" t="s">
        <v>16</v>
      </c>
      <c r="M32" s="14" t="s">
        <v>13</v>
      </c>
      <c r="N32" s="16">
        <f t="shared" si="9"/>
        <v>1.5</v>
      </c>
      <c r="O32" s="42" t="s">
        <v>15</v>
      </c>
      <c r="P32" s="14" t="s">
        <v>13</v>
      </c>
      <c r="Q32" s="16">
        <f t="shared" si="10"/>
        <v>1.5</v>
      </c>
      <c r="R32" s="34" t="s">
        <v>78</v>
      </c>
      <c r="S32" s="14" t="s">
        <v>11</v>
      </c>
      <c r="T32" s="16">
        <f t="shared" si="11"/>
        <v>2.5</v>
      </c>
      <c r="U32" s="42" t="s">
        <v>71</v>
      </c>
      <c r="V32" s="14" t="s">
        <v>11</v>
      </c>
      <c r="W32" s="16">
        <f t="shared" si="12"/>
        <v>3.5</v>
      </c>
      <c r="Y32" s="7">
        <f t="shared" si="13"/>
        <v>17.5</v>
      </c>
    </row>
    <row r="33" spans="1:25" ht="12.75">
      <c r="A33" s="1"/>
      <c r="B33" s="2">
        <v>12</v>
      </c>
      <c r="C33" s="31" t="s">
        <v>491</v>
      </c>
      <c r="D33" s="31" t="s">
        <v>31</v>
      </c>
      <c r="E33" s="32">
        <v>134</v>
      </c>
      <c r="F33" s="42" t="s">
        <v>116</v>
      </c>
      <c r="G33" s="14" t="s">
        <v>11</v>
      </c>
      <c r="H33" s="15" t="str">
        <f t="shared" si="7"/>
        <v>1</v>
      </c>
      <c r="I33" s="34" t="s">
        <v>74</v>
      </c>
      <c r="J33" s="14" t="s">
        <v>19</v>
      </c>
      <c r="K33" s="16">
        <f t="shared" si="8"/>
        <v>1.5</v>
      </c>
      <c r="L33" s="42" t="s">
        <v>17</v>
      </c>
      <c r="M33" s="14" t="s">
        <v>19</v>
      </c>
      <c r="N33" s="16">
        <f t="shared" si="9"/>
        <v>2</v>
      </c>
      <c r="O33" s="34" t="s">
        <v>11</v>
      </c>
      <c r="P33" s="14" t="s">
        <v>13</v>
      </c>
      <c r="Q33" s="16">
        <f t="shared" si="10"/>
        <v>2</v>
      </c>
      <c r="R33" s="42" t="s">
        <v>71</v>
      </c>
      <c r="S33" s="14" t="s">
        <v>11</v>
      </c>
      <c r="T33" s="16">
        <f t="shared" si="11"/>
        <v>3</v>
      </c>
      <c r="U33" s="34" t="s">
        <v>15</v>
      </c>
      <c r="V33" s="14" t="s">
        <v>13</v>
      </c>
      <c r="W33" s="16">
        <f t="shared" si="12"/>
        <v>3</v>
      </c>
      <c r="Y33" s="7">
        <f t="shared" si="13"/>
        <v>15</v>
      </c>
    </row>
    <row r="34" spans="1:25" ht="12.75">
      <c r="A34" s="1"/>
      <c r="B34" s="2">
        <v>13</v>
      </c>
      <c r="C34" s="31" t="s">
        <v>28</v>
      </c>
      <c r="D34" s="31" t="s">
        <v>29</v>
      </c>
      <c r="E34" s="32">
        <v>127</v>
      </c>
      <c r="F34" s="181" t="s">
        <v>13</v>
      </c>
      <c r="G34" s="14" t="s">
        <v>11</v>
      </c>
      <c r="H34" s="15" t="str">
        <f t="shared" si="7"/>
        <v>1</v>
      </c>
      <c r="I34" s="42" t="s">
        <v>80</v>
      </c>
      <c r="J34" s="14" t="s">
        <v>11</v>
      </c>
      <c r="K34" s="16">
        <f t="shared" si="8"/>
        <v>2</v>
      </c>
      <c r="L34" s="42" t="s">
        <v>10</v>
      </c>
      <c r="M34" s="14" t="s">
        <v>11</v>
      </c>
      <c r="N34" s="16">
        <f t="shared" si="9"/>
        <v>3</v>
      </c>
      <c r="O34" s="34" t="s">
        <v>21</v>
      </c>
      <c r="P34" s="14" t="s">
        <v>13</v>
      </c>
      <c r="Q34" s="16">
        <f t="shared" si="10"/>
        <v>3</v>
      </c>
      <c r="R34" s="42" t="s">
        <v>14</v>
      </c>
      <c r="S34" s="14" t="s">
        <v>13</v>
      </c>
      <c r="T34" s="16">
        <f t="shared" si="11"/>
        <v>3</v>
      </c>
      <c r="U34" s="34" t="s">
        <v>12</v>
      </c>
      <c r="V34" s="14" t="s">
        <v>13</v>
      </c>
      <c r="W34" s="16">
        <f t="shared" si="12"/>
        <v>3</v>
      </c>
      <c r="Y34" s="7">
        <f t="shared" si="13"/>
        <v>15</v>
      </c>
    </row>
    <row r="35" spans="1:25" ht="12.75">
      <c r="A35" s="1"/>
      <c r="B35" s="2">
        <v>14</v>
      </c>
      <c r="C35" s="17" t="s">
        <v>492</v>
      </c>
      <c r="D35" s="17" t="s">
        <v>360</v>
      </c>
      <c r="E35" s="18">
        <v>122</v>
      </c>
      <c r="F35" s="42" t="s">
        <v>17</v>
      </c>
      <c r="G35" s="14" t="s">
        <v>13</v>
      </c>
      <c r="H35" s="15" t="str">
        <f t="shared" si="7"/>
        <v>0</v>
      </c>
      <c r="I35" s="34" t="s">
        <v>77</v>
      </c>
      <c r="J35" s="14" t="s">
        <v>19</v>
      </c>
      <c r="K35" s="16">
        <f t="shared" si="8"/>
        <v>0.5</v>
      </c>
      <c r="L35" s="42" t="s">
        <v>12</v>
      </c>
      <c r="M35" s="14" t="s">
        <v>19</v>
      </c>
      <c r="N35" s="16">
        <f t="shared" si="9"/>
        <v>1</v>
      </c>
      <c r="O35" s="34" t="s">
        <v>71</v>
      </c>
      <c r="P35" s="14" t="s">
        <v>13</v>
      </c>
      <c r="Q35" s="16">
        <f t="shared" si="10"/>
        <v>1</v>
      </c>
      <c r="R35" s="42" t="s">
        <v>116</v>
      </c>
      <c r="S35" s="14" t="s">
        <v>11</v>
      </c>
      <c r="T35" s="16">
        <f t="shared" si="11"/>
        <v>2</v>
      </c>
      <c r="U35" s="42" t="s">
        <v>72</v>
      </c>
      <c r="V35" s="14" t="s">
        <v>11</v>
      </c>
      <c r="W35" s="16">
        <f t="shared" si="12"/>
        <v>3</v>
      </c>
      <c r="Y35" s="7">
        <f t="shared" si="13"/>
        <v>15</v>
      </c>
    </row>
    <row r="36" spans="1:25" ht="12.75">
      <c r="A36" s="1"/>
      <c r="B36" s="2">
        <v>15</v>
      </c>
      <c r="C36" s="31" t="s">
        <v>375</v>
      </c>
      <c r="D36" s="31" t="s">
        <v>138</v>
      </c>
      <c r="E36" s="32">
        <v>101</v>
      </c>
      <c r="F36" s="34" t="s">
        <v>15</v>
      </c>
      <c r="G36" s="14" t="s">
        <v>13</v>
      </c>
      <c r="H36" s="15" t="str">
        <f t="shared" si="7"/>
        <v>0</v>
      </c>
      <c r="I36" s="42" t="s">
        <v>20</v>
      </c>
      <c r="J36" s="14" t="s">
        <v>13</v>
      </c>
      <c r="K36" s="16">
        <f t="shared" si="8"/>
        <v>0</v>
      </c>
      <c r="L36" s="34" t="s">
        <v>73</v>
      </c>
      <c r="M36" s="14" t="s">
        <v>19</v>
      </c>
      <c r="N36" s="16">
        <f t="shared" si="9"/>
        <v>0.5</v>
      </c>
      <c r="O36" s="34" t="s">
        <v>117</v>
      </c>
      <c r="P36" s="14" t="s">
        <v>11</v>
      </c>
      <c r="Q36" s="16">
        <f t="shared" si="10"/>
        <v>1.5</v>
      </c>
      <c r="R36" s="42" t="s">
        <v>80</v>
      </c>
      <c r="S36" s="14" t="s">
        <v>11</v>
      </c>
      <c r="T36" s="16">
        <f t="shared" si="11"/>
        <v>2.5</v>
      </c>
      <c r="U36" s="34" t="s">
        <v>35</v>
      </c>
      <c r="V36" s="14" t="s">
        <v>13</v>
      </c>
      <c r="W36" s="16">
        <f t="shared" si="12"/>
        <v>2.5</v>
      </c>
      <c r="Y36" s="7">
        <f t="shared" si="13"/>
        <v>12.5</v>
      </c>
    </row>
    <row r="37" spans="1:25" ht="12.75">
      <c r="A37" s="1"/>
      <c r="B37" s="2">
        <v>16</v>
      </c>
      <c r="C37" s="31" t="s">
        <v>27</v>
      </c>
      <c r="D37" s="31" t="s">
        <v>22</v>
      </c>
      <c r="E37" s="32">
        <v>125</v>
      </c>
      <c r="F37" s="42" t="s">
        <v>11</v>
      </c>
      <c r="G37" s="14" t="s">
        <v>11</v>
      </c>
      <c r="H37" s="15" t="str">
        <f t="shared" si="7"/>
        <v>1</v>
      </c>
      <c r="I37" s="42" t="s">
        <v>32</v>
      </c>
      <c r="J37" s="14" t="s">
        <v>19</v>
      </c>
      <c r="K37" s="16">
        <f t="shared" si="8"/>
        <v>1.5</v>
      </c>
      <c r="L37" s="34" t="s">
        <v>14</v>
      </c>
      <c r="M37" s="14" t="s">
        <v>13</v>
      </c>
      <c r="N37" s="16">
        <f t="shared" si="9"/>
        <v>1.5</v>
      </c>
      <c r="O37" s="42" t="s">
        <v>23</v>
      </c>
      <c r="P37" s="14" t="s">
        <v>11</v>
      </c>
      <c r="Q37" s="16">
        <f t="shared" si="10"/>
        <v>2.5</v>
      </c>
      <c r="R37" s="42" t="s">
        <v>20</v>
      </c>
      <c r="S37" s="14" t="s">
        <v>13</v>
      </c>
      <c r="T37" s="16">
        <f t="shared" si="11"/>
        <v>2.5</v>
      </c>
      <c r="U37" s="34" t="s">
        <v>10</v>
      </c>
      <c r="V37" s="14" t="s">
        <v>13</v>
      </c>
      <c r="W37" s="16">
        <f t="shared" si="12"/>
        <v>2.5</v>
      </c>
      <c r="Y37" s="7">
        <f t="shared" si="13"/>
        <v>12.5</v>
      </c>
    </row>
    <row r="38" spans="1:25" ht="12.75">
      <c r="A38" s="1"/>
      <c r="B38" s="2">
        <v>17</v>
      </c>
      <c r="C38" s="31" t="s">
        <v>131</v>
      </c>
      <c r="D38" s="31" t="s">
        <v>34</v>
      </c>
      <c r="E38" s="32">
        <v>112</v>
      </c>
      <c r="F38" s="42" t="s">
        <v>30</v>
      </c>
      <c r="G38" s="14" t="s">
        <v>13</v>
      </c>
      <c r="H38" s="15" t="str">
        <f t="shared" si="7"/>
        <v>0</v>
      </c>
      <c r="I38" s="34" t="s">
        <v>11</v>
      </c>
      <c r="J38" s="14" t="s">
        <v>13</v>
      </c>
      <c r="K38" s="16">
        <f t="shared" si="8"/>
        <v>0</v>
      </c>
      <c r="L38" s="42" t="s">
        <v>72</v>
      </c>
      <c r="M38" s="14" t="s">
        <v>19</v>
      </c>
      <c r="N38" s="16">
        <f t="shared" si="9"/>
        <v>0.5</v>
      </c>
      <c r="O38" s="34" t="s">
        <v>116</v>
      </c>
      <c r="P38" s="14" t="s">
        <v>13</v>
      </c>
      <c r="Q38" s="16">
        <f t="shared" si="10"/>
        <v>0.5</v>
      </c>
      <c r="R38" s="42" t="s">
        <v>117</v>
      </c>
      <c r="S38" s="14" t="s">
        <v>11</v>
      </c>
      <c r="T38" s="16">
        <f t="shared" si="11"/>
        <v>1.5</v>
      </c>
      <c r="U38" s="42" t="s">
        <v>78</v>
      </c>
      <c r="V38" s="14" t="s">
        <v>11</v>
      </c>
      <c r="W38" s="16">
        <f t="shared" si="12"/>
        <v>2.5</v>
      </c>
      <c r="Y38" s="7">
        <f t="shared" si="13"/>
        <v>12.5</v>
      </c>
    </row>
    <row r="39" spans="1:25" ht="12.75">
      <c r="A39" s="1"/>
      <c r="B39" s="2">
        <v>18</v>
      </c>
      <c r="C39" s="17" t="s">
        <v>493</v>
      </c>
      <c r="D39" s="17" t="s">
        <v>494</v>
      </c>
      <c r="E39" s="18">
        <v>139</v>
      </c>
      <c r="F39" s="42" t="s">
        <v>20</v>
      </c>
      <c r="G39" s="14" t="s">
        <v>11</v>
      </c>
      <c r="H39" s="15" t="str">
        <f t="shared" si="7"/>
        <v>1</v>
      </c>
      <c r="I39" s="34" t="s">
        <v>21</v>
      </c>
      <c r="J39" s="14" t="s">
        <v>13</v>
      </c>
      <c r="K39" s="16">
        <f t="shared" si="8"/>
        <v>1</v>
      </c>
      <c r="L39" s="42" t="s">
        <v>75</v>
      </c>
      <c r="M39" s="14" t="s">
        <v>19</v>
      </c>
      <c r="N39" s="16">
        <f t="shared" si="9"/>
        <v>1.5</v>
      </c>
      <c r="O39" s="34" t="s">
        <v>10</v>
      </c>
      <c r="P39" s="14" t="s">
        <v>13</v>
      </c>
      <c r="Q39" s="16">
        <f t="shared" si="10"/>
        <v>1.5</v>
      </c>
      <c r="R39" s="42" t="s">
        <v>30</v>
      </c>
      <c r="S39" s="14" t="s">
        <v>13</v>
      </c>
      <c r="T39" s="16">
        <f t="shared" si="11"/>
        <v>1.5</v>
      </c>
      <c r="U39" s="34" t="s">
        <v>73</v>
      </c>
      <c r="V39" s="14" t="s">
        <v>19</v>
      </c>
      <c r="W39" s="16">
        <f t="shared" si="12"/>
        <v>2</v>
      </c>
      <c r="Y39" s="7">
        <f t="shared" si="13"/>
        <v>10</v>
      </c>
    </row>
    <row r="40" spans="1:25" ht="12.75">
      <c r="A40" s="1"/>
      <c r="B40" s="2">
        <v>19</v>
      </c>
      <c r="C40" s="17" t="s">
        <v>371</v>
      </c>
      <c r="D40" s="17" t="s">
        <v>372</v>
      </c>
      <c r="E40" s="18">
        <v>122</v>
      </c>
      <c r="F40" s="34" t="s">
        <v>14</v>
      </c>
      <c r="G40" s="14" t="s">
        <v>13</v>
      </c>
      <c r="H40" s="15" t="str">
        <f t="shared" si="7"/>
        <v>0</v>
      </c>
      <c r="I40" s="34" t="s">
        <v>116</v>
      </c>
      <c r="J40" s="14" t="s">
        <v>11</v>
      </c>
      <c r="K40" s="16">
        <f t="shared" si="8"/>
        <v>1</v>
      </c>
      <c r="L40" s="42" t="s">
        <v>11</v>
      </c>
      <c r="M40" s="14" t="s">
        <v>13</v>
      </c>
      <c r="N40" s="16">
        <f t="shared" si="9"/>
        <v>1</v>
      </c>
      <c r="O40" s="34" t="s">
        <v>75</v>
      </c>
      <c r="P40" s="14" t="s">
        <v>13</v>
      </c>
      <c r="Q40" s="16">
        <f t="shared" si="10"/>
        <v>1</v>
      </c>
      <c r="R40" s="42" t="s">
        <v>23</v>
      </c>
      <c r="S40" s="14" t="s">
        <v>13</v>
      </c>
      <c r="T40" s="16">
        <f t="shared" si="11"/>
        <v>1</v>
      </c>
      <c r="U40" s="34" t="s">
        <v>80</v>
      </c>
      <c r="V40" s="14" t="s">
        <v>11</v>
      </c>
      <c r="W40" s="16">
        <f t="shared" si="12"/>
        <v>2</v>
      </c>
      <c r="Y40" s="7">
        <f t="shared" si="13"/>
        <v>10</v>
      </c>
    </row>
    <row r="41" spans="1:25" ht="12.75">
      <c r="A41" s="1"/>
      <c r="B41" s="2">
        <v>20</v>
      </c>
      <c r="C41" s="17" t="s">
        <v>363</v>
      </c>
      <c r="D41" s="17" t="s">
        <v>360</v>
      </c>
      <c r="E41" s="18">
        <v>143</v>
      </c>
      <c r="F41" s="34" t="s">
        <v>71</v>
      </c>
      <c r="G41" s="14" t="s">
        <v>13</v>
      </c>
      <c r="H41" s="15" t="str">
        <f t="shared" si="7"/>
        <v>0</v>
      </c>
      <c r="I41" s="42" t="s">
        <v>35</v>
      </c>
      <c r="J41" s="14" t="s">
        <v>19</v>
      </c>
      <c r="K41" s="16">
        <f t="shared" si="8"/>
        <v>0.5</v>
      </c>
      <c r="L41" s="34" t="s">
        <v>78</v>
      </c>
      <c r="M41" s="14" t="s">
        <v>19</v>
      </c>
      <c r="N41" s="16">
        <f t="shared" si="9"/>
        <v>1</v>
      </c>
      <c r="O41" s="42" t="s">
        <v>77</v>
      </c>
      <c r="P41" s="14" t="s">
        <v>11</v>
      </c>
      <c r="Q41" s="16">
        <f t="shared" si="10"/>
        <v>2</v>
      </c>
      <c r="R41" s="34" t="s">
        <v>12</v>
      </c>
      <c r="S41" s="14" t="s">
        <v>13</v>
      </c>
      <c r="T41" s="16">
        <f t="shared" si="11"/>
        <v>2</v>
      </c>
      <c r="U41" s="42" t="s">
        <v>23</v>
      </c>
      <c r="V41" s="14" t="s">
        <v>13</v>
      </c>
      <c r="W41" s="16">
        <f t="shared" si="12"/>
        <v>2</v>
      </c>
      <c r="Y41" s="7">
        <f t="shared" si="13"/>
        <v>10</v>
      </c>
    </row>
    <row r="42" spans="1:25" ht="12.75">
      <c r="A42" s="1"/>
      <c r="B42" s="2">
        <v>21</v>
      </c>
      <c r="C42" s="31" t="s">
        <v>495</v>
      </c>
      <c r="D42" s="31" t="s">
        <v>18</v>
      </c>
      <c r="E42" s="32">
        <v>122</v>
      </c>
      <c r="F42" s="42" t="s">
        <v>75</v>
      </c>
      <c r="G42" s="14" t="s">
        <v>11</v>
      </c>
      <c r="H42" s="15" t="str">
        <f t="shared" si="7"/>
        <v>1</v>
      </c>
      <c r="I42" s="42" t="s">
        <v>15</v>
      </c>
      <c r="J42" s="14" t="s">
        <v>13</v>
      </c>
      <c r="K42" s="16">
        <f t="shared" si="8"/>
        <v>1</v>
      </c>
      <c r="L42" s="34" t="s">
        <v>20</v>
      </c>
      <c r="M42" s="14" t="s">
        <v>13</v>
      </c>
      <c r="N42" s="16">
        <f t="shared" si="9"/>
        <v>1</v>
      </c>
      <c r="O42" s="42" t="s">
        <v>35</v>
      </c>
      <c r="P42" s="14" t="s">
        <v>11</v>
      </c>
      <c r="Q42" s="16">
        <f t="shared" si="10"/>
        <v>2</v>
      </c>
      <c r="R42" s="34" t="s">
        <v>32</v>
      </c>
      <c r="S42" s="14" t="s">
        <v>13</v>
      </c>
      <c r="T42" s="16">
        <f t="shared" si="11"/>
        <v>2</v>
      </c>
      <c r="U42" s="34" t="s">
        <v>30</v>
      </c>
      <c r="V42" s="14" t="s">
        <v>13</v>
      </c>
      <c r="W42" s="16">
        <f t="shared" si="12"/>
        <v>2</v>
      </c>
      <c r="Y42" s="7">
        <f t="shared" si="13"/>
        <v>10</v>
      </c>
    </row>
    <row r="43" spans="1:25" ht="12.75">
      <c r="A43" s="1"/>
      <c r="B43" s="2">
        <v>22</v>
      </c>
      <c r="C43" s="31" t="s">
        <v>464</v>
      </c>
      <c r="D43" s="31" t="s">
        <v>25</v>
      </c>
      <c r="E43" s="32">
        <v>101</v>
      </c>
      <c r="F43" s="42" t="s">
        <v>10</v>
      </c>
      <c r="G43" s="14" t="s">
        <v>19</v>
      </c>
      <c r="H43" s="15" t="str">
        <f t="shared" si="7"/>
        <v>0.5</v>
      </c>
      <c r="I43" s="34" t="s">
        <v>36</v>
      </c>
      <c r="J43" s="14" t="s">
        <v>13</v>
      </c>
      <c r="K43" s="16">
        <f t="shared" si="8"/>
        <v>0.5</v>
      </c>
      <c r="L43" s="42" t="s">
        <v>117</v>
      </c>
      <c r="M43" s="14" t="s">
        <v>11</v>
      </c>
      <c r="N43" s="16">
        <f t="shared" si="9"/>
        <v>1.5</v>
      </c>
      <c r="O43" s="42" t="s">
        <v>12</v>
      </c>
      <c r="P43" s="14" t="s">
        <v>13</v>
      </c>
      <c r="Q43" s="16">
        <f t="shared" si="10"/>
        <v>1.5</v>
      </c>
      <c r="R43" s="34" t="s">
        <v>72</v>
      </c>
      <c r="S43" s="14" t="s">
        <v>13</v>
      </c>
      <c r="T43" s="16">
        <f t="shared" si="11"/>
        <v>1.5</v>
      </c>
      <c r="U43" s="42" t="s">
        <v>77</v>
      </c>
      <c r="V43" s="14" t="s">
        <v>13</v>
      </c>
      <c r="W43" s="16">
        <f t="shared" si="12"/>
        <v>1.5</v>
      </c>
      <c r="Y43" s="7">
        <f t="shared" si="13"/>
        <v>7.5</v>
      </c>
    </row>
    <row r="44" spans="1:25" ht="12.75">
      <c r="A44" s="1"/>
      <c r="B44" s="2">
        <v>23</v>
      </c>
      <c r="C44" s="31" t="s">
        <v>403</v>
      </c>
      <c r="D44" s="31" t="s">
        <v>138</v>
      </c>
      <c r="E44" s="32">
        <v>110</v>
      </c>
      <c r="F44" s="34" t="s">
        <v>32</v>
      </c>
      <c r="G44" s="14" t="s">
        <v>13</v>
      </c>
      <c r="H44" s="15" t="str">
        <f t="shared" si="7"/>
        <v>0</v>
      </c>
      <c r="I44" s="42" t="s">
        <v>77</v>
      </c>
      <c r="J44" s="14" t="s">
        <v>13</v>
      </c>
      <c r="K44" s="16">
        <f t="shared" si="8"/>
        <v>0</v>
      </c>
      <c r="L44" s="34" t="s">
        <v>23</v>
      </c>
      <c r="M44" s="14" t="s">
        <v>13</v>
      </c>
      <c r="N44" s="16">
        <f t="shared" si="9"/>
        <v>0</v>
      </c>
      <c r="O44" s="42" t="s">
        <v>73</v>
      </c>
      <c r="P44" s="14" t="s">
        <v>11</v>
      </c>
      <c r="Q44" s="16">
        <f t="shared" si="10"/>
        <v>1</v>
      </c>
      <c r="R44" s="34" t="s">
        <v>35</v>
      </c>
      <c r="S44" s="14" t="s">
        <v>13</v>
      </c>
      <c r="T44" s="16">
        <f t="shared" si="11"/>
        <v>1</v>
      </c>
      <c r="U44" s="42" t="s">
        <v>117</v>
      </c>
      <c r="V44" s="14" t="s">
        <v>19</v>
      </c>
      <c r="W44" s="16">
        <f t="shared" si="12"/>
        <v>1.5</v>
      </c>
      <c r="Y44" s="7">
        <f t="shared" si="13"/>
        <v>7.5</v>
      </c>
    </row>
    <row r="45" spans="1:25" ht="12.75">
      <c r="A45" s="1"/>
      <c r="B45" s="2">
        <v>24</v>
      </c>
      <c r="C45" s="31" t="s">
        <v>496</v>
      </c>
      <c r="D45" s="31" t="s">
        <v>22</v>
      </c>
      <c r="E45" s="32">
        <v>102</v>
      </c>
      <c r="F45" s="43" t="s">
        <v>21</v>
      </c>
      <c r="G45" s="26" t="s">
        <v>13</v>
      </c>
      <c r="H45" s="46" t="str">
        <f t="shared" si="7"/>
        <v>0</v>
      </c>
      <c r="I45" s="35" t="s">
        <v>12</v>
      </c>
      <c r="J45" s="26" t="s">
        <v>19</v>
      </c>
      <c r="K45" s="27">
        <f t="shared" si="8"/>
        <v>0.5</v>
      </c>
      <c r="L45" s="35" t="s">
        <v>80</v>
      </c>
      <c r="M45" s="26" t="s">
        <v>13</v>
      </c>
      <c r="N45" s="27">
        <f t="shared" si="9"/>
        <v>0.5</v>
      </c>
      <c r="O45" s="43" t="s">
        <v>72</v>
      </c>
      <c r="P45" s="26" t="s">
        <v>13</v>
      </c>
      <c r="Q45" s="27">
        <f t="shared" si="10"/>
        <v>0.5</v>
      </c>
      <c r="R45" s="35" t="s">
        <v>73</v>
      </c>
      <c r="S45" s="26" t="s">
        <v>13</v>
      </c>
      <c r="T45" s="27">
        <f t="shared" si="11"/>
        <v>0.5</v>
      </c>
      <c r="U45" s="35" t="s">
        <v>116</v>
      </c>
      <c r="V45" s="26" t="s">
        <v>19</v>
      </c>
      <c r="W45" s="27">
        <f t="shared" si="12"/>
        <v>1</v>
      </c>
      <c r="Y45" s="7">
        <f t="shared" si="13"/>
        <v>5</v>
      </c>
    </row>
    <row r="47" spans="3:23" ht="12.75">
      <c r="C47" s="3" t="s">
        <v>157</v>
      </c>
      <c r="F47" s="283" t="s">
        <v>79</v>
      </c>
      <c r="G47" s="284"/>
      <c r="H47" s="284"/>
      <c r="J47" s="285" t="s">
        <v>76</v>
      </c>
      <c r="K47" s="286"/>
      <c r="L47" s="126"/>
      <c r="M47" s="299" t="s">
        <v>497</v>
      </c>
      <c r="N47" s="300"/>
      <c r="Q47" s="22"/>
      <c r="R47" s="287" t="s">
        <v>26</v>
      </c>
      <c r="S47" s="288"/>
      <c r="T47" s="288"/>
      <c r="U47" s="288"/>
      <c r="V47" s="288"/>
      <c r="W47" s="289"/>
    </row>
    <row r="49" spans="6:25" ht="12.75">
      <c r="F49" s="290" t="s">
        <v>1</v>
      </c>
      <c r="G49" s="291"/>
      <c r="H49" s="292"/>
      <c r="I49" s="291" t="s">
        <v>2</v>
      </c>
      <c r="J49" s="291"/>
      <c r="K49" s="291"/>
      <c r="L49" s="290" t="s">
        <v>3</v>
      </c>
      <c r="M49" s="291"/>
      <c r="N49" s="292"/>
      <c r="O49" s="290" t="s">
        <v>4</v>
      </c>
      <c r="P49" s="291"/>
      <c r="Q49" s="292"/>
      <c r="R49" s="291" t="s">
        <v>5</v>
      </c>
      <c r="S49" s="291"/>
      <c r="T49" s="291"/>
      <c r="U49" s="290" t="s">
        <v>351</v>
      </c>
      <c r="V49" s="291"/>
      <c r="W49" s="292"/>
      <c r="Y49" s="7" t="s">
        <v>472</v>
      </c>
    </row>
    <row r="50" spans="3:23" ht="12.75">
      <c r="C50" s="8"/>
      <c r="D50" s="8"/>
      <c r="E50" s="9"/>
      <c r="F50" s="33" t="s">
        <v>6</v>
      </c>
      <c r="G50" s="10" t="s">
        <v>7</v>
      </c>
      <c r="H50" s="11" t="s">
        <v>8</v>
      </c>
      <c r="I50" s="57" t="s">
        <v>6</v>
      </c>
      <c r="J50" s="10" t="s">
        <v>7</v>
      </c>
      <c r="K50" s="58" t="s">
        <v>8</v>
      </c>
      <c r="L50" s="33" t="s">
        <v>6</v>
      </c>
      <c r="M50" s="10" t="s">
        <v>7</v>
      </c>
      <c r="N50" s="11" t="s">
        <v>8</v>
      </c>
      <c r="O50" s="57" t="s">
        <v>6</v>
      </c>
      <c r="P50" s="10" t="s">
        <v>7</v>
      </c>
      <c r="Q50" s="11" t="s">
        <v>8</v>
      </c>
      <c r="R50" s="57" t="s">
        <v>6</v>
      </c>
      <c r="S50" s="10" t="s">
        <v>7</v>
      </c>
      <c r="T50" s="58" t="s">
        <v>8</v>
      </c>
      <c r="U50" s="33" t="s">
        <v>6</v>
      </c>
      <c r="V50" s="10" t="s">
        <v>7</v>
      </c>
      <c r="W50" s="11" t="s">
        <v>8</v>
      </c>
    </row>
    <row r="51" spans="1:25" ht="12.75">
      <c r="A51" s="1" t="s">
        <v>9</v>
      </c>
      <c r="B51" s="2">
        <v>1</v>
      </c>
      <c r="C51" s="31" t="s">
        <v>152</v>
      </c>
      <c r="D51" s="31" t="s">
        <v>31</v>
      </c>
      <c r="E51" s="32">
        <v>88</v>
      </c>
      <c r="F51" s="42" t="s">
        <v>21</v>
      </c>
      <c r="G51" s="14" t="s">
        <v>11</v>
      </c>
      <c r="H51" s="15" t="str">
        <f aca="true" t="shared" si="14" ref="H51:H58">G51</f>
        <v>1</v>
      </c>
      <c r="I51" s="34" t="s">
        <v>14</v>
      </c>
      <c r="J51" s="14" t="s">
        <v>11</v>
      </c>
      <c r="K51" s="16">
        <f>(H51+J51)</f>
        <v>2</v>
      </c>
      <c r="L51" s="34" t="s">
        <v>15</v>
      </c>
      <c r="M51" s="14" t="s">
        <v>11</v>
      </c>
      <c r="N51" s="16">
        <f>(K51+M51)</f>
        <v>3</v>
      </c>
      <c r="O51" s="42" t="s">
        <v>16</v>
      </c>
      <c r="P51" s="14" t="s">
        <v>11</v>
      </c>
      <c r="Q51" s="16">
        <f>(N51+P51)</f>
        <v>4</v>
      </c>
      <c r="R51" s="34" t="s">
        <v>12</v>
      </c>
      <c r="S51" s="14" t="s">
        <v>11</v>
      </c>
      <c r="T51" s="16">
        <f>(Q51+S51)</f>
        <v>5</v>
      </c>
      <c r="U51" s="42" t="s">
        <v>17</v>
      </c>
      <c r="V51" s="14" t="s">
        <v>13</v>
      </c>
      <c r="W51" s="16">
        <f>(T51+V51)</f>
        <v>5</v>
      </c>
      <c r="Y51" s="7">
        <f>W51*5</f>
        <v>25</v>
      </c>
    </row>
    <row r="52" spans="1:25" ht="12.75">
      <c r="A52" s="1" t="s">
        <v>82</v>
      </c>
      <c r="B52" s="2">
        <v>2</v>
      </c>
      <c r="C52" s="31" t="s">
        <v>373</v>
      </c>
      <c r="D52" s="31" t="s">
        <v>18</v>
      </c>
      <c r="E52" s="32">
        <v>96</v>
      </c>
      <c r="F52" s="34" t="s">
        <v>11</v>
      </c>
      <c r="G52" s="14" t="s">
        <v>13</v>
      </c>
      <c r="H52" s="15" t="str">
        <f t="shared" si="14"/>
        <v>0</v>
      </c>
      <c r="I52" s="42" t="s">
        <v>15</v>
      </c>
      <c r="J52" s="14" t="s">
        <v>11</v>
      </c>
      <c r="K52" s="16">
        <f aca="true" t="shared" si="15" ref="K52:K58">(H52+J52)</f>
        <v>1</v>
      </c>
      <c r="L52" s="34" t="s">
        <v>16</v>
      </c>
      <c r="M52" s="14" t="s">
        <v>11</v>
      </c>
      <c r="N52" s="16">
        <f aca="true" t="shared" si="16" ref="N52:N58">(K52+M52)</f>
        <v>2</v>
      </c>
      <c r="O52" s="42" t="s">
        <v>12</v>
      </c>
      <c r="P52" s="14" t="s">
        <v>13</v>
      </c>
      <c r="Q52" s="16">
        <f aca="true" t="shared" si="17" ref="Q52:Q58">(N52+P52)</f>
        <v>2</v>
      </c>
      <c r="R52" s="34" t="s">
        <v>17</v>
      </c>
      <c r="S52" s="14" t="s">
        <v>11</v>
      </c>
      <c r="T52" s="16">
        <f aca="true" t="shared" si="18" ref="T52:T58">(Q52+S52)</f>
        <v>3</v>
      </c>
      <c r="U52" s="181" t="s">
        <v>13</v>
      </c>
      <c r="V52" s="14" t="s">
        <v>11</v>
      </c>
      <c r="W52" s="16">
        <f aca="true" t="shared" si="19" ref="W52:W58">(T52+V52)</f>
        <v>4</v>
      </c>
      <c r="Y52" s="7">
        <f aca="true" t="shared" si="20" ref="Y52:Y58">W52*5</f>
        <v>20</v>
      </c>
    </row>
    <row r="53" spans="1:25" ht="12.75">
      <c r="A53" s="1"/>
      <c r="B53" s="2">
        <v>3</v>
      </c>
      <c r="C53" s="31" t="s">
        <v>164</v>
      </c>
      <c r="D53" s="31" t="s">
        <v>22</v>
      </c>
      <c r="E53" s="32">
        <v>89</v>
      </c>
      <c r="F53" s="34" t="s">
        <v>12</v>
      </c>
      <c r="G53" s="14" t="s">
        <v>13</v>
      </c>
      <c r="H53" s="15" t="str">
        <f t="shared" si="14"/>
        <v>0</v>
      </c>
      <c r="I53" s="42" t="s">
        <v>11</v>
      </c>
      <c r="J53" s="14" t="s">
        <v>13</v>
      </c>
      <c r="K53" s="16">
        <f t="shared" si="15"/>
        <v>0</v>
      </c>
      <c r="L53" s="34" t="s">
        <v>17</v>
      </c>
      <c r="M53" s="14" t="s">
        <v>11</v>
      </c>
      <c r="N53" s="16">
        <f t="shared" si="16"/>
        <v>1</v>
      </c>
      <c r="O53" s="42" t="s">
        <v>15</v>
      </c>
      <c r="P53" s="14" t="s">
        <v>11</v>
      </c>
      <c r="Q53" s="16">
        <f t="shared" si="17"/>
        <v>2</v>
      </c>
      <c r="R53" s="181" t="s">
        <v>13</v>
      </c>
      <c r="S53" s="14" t="s">
        <v>11</v>
      </c>
      <c r="T53" s="16">
        <f t="shared" si="18"/>
        <v>3</v>
      </c>
      <c r="U53" s="42" t="s">
        <v>16</v>
      </c>
      <c r="V53" s="14" t="s">
        <v>19</v>
      </c>
      <c r="W53" s="16">
        <f t="shared" si="19"/>
        <v>3.5</v>
      </c>
      <c r="Y53" s="7">
        <f t="shared" si="20"/>
        <v>17.5</v>
      </c>
    </row>
    <row r="54" spans="1:25" ht="12.75">
      <c r="A54" s="1"/>
      <c r="B54" s="2">
        <v>4</v>
      </c>
      <c r="C54" s="31" t="s">
        <v>170</v>
      </c>
      <c r="D54" s="31" t="s">
        <v>33</v>
      </c>
      <c r="E54" s="32">
        <v>81</v>
      </c>
      <c r="F54" s="34" t="s">
        <v>16</v>
      </c>
      <c r="G54" s="14" t="s">
        <v>19</v>
      </c>
      <c r="H54" s="15" t="str">
        <f t="shared" si="14"/>
        <v>0.5</v>
      </c>
      <c r="I54" s="42" t="s">
        <v>12</v>
      </c>
      <c r="J54" s="14" t="s">
        <v>11</v>
      </c>
      <c r="K54" s="16">
        <f t="shared" si="15"/>
        <v>1.5</v>
      </c>
      <c r="L54" s="42" t="s">
        <v>14</v>
      </c>
      <c r="M54" s="14" t="s">
        <v>13</v>
      </c>
      <c r="N54" s="16">
        <f t="shared" si="16"/>
        <v>1.5</v>
      </c>
      <c r="O54" s="181" t="s">
        <v>13</v>
      </c>
      <c r="P54" s="14" t="s">
        <v>11</v>
      </c>
      <c r="Q54" s="16">
        <f t="shared" si="17"/>
        <v>2.5</v>
      </c>
      <c r="R54" s="42" t="s">
        <v>21</v>
      </c>
      <c r="S54" s="14" t="s">
        <v>13</v>
      </c>
      <c r="T54" s="16">
        <f t="shared" si="18"/>
        <v>2.5</v>
      </c>
      <c r="U54" s="34" t="s">
        <v>11</v>
      </c>
      <c r="V54" s="14" t="s">
        <v>11</v>
      </c>
      <c r="W54" s="16">
        <f t="shared" si="19"/>
        <v>3.5</v>
      </c>
      <c r="Y54" s="7">
        <f t="shared" si="20"/>
        <v>17.5</v>
      </c>
    </row>
    <row r="55" spans="1:25" ht="12.75">
      <c r="A55" s="1"/>
      <c r="B55" s="2">
        <v>5</v>
      </c>
      <c r="C55" s="31" t="s">
        <v>384</v>
      </c>
      <c r="D55" s="31" t="s">
        <v>34</v>
      </c>
      <c r="E55" s="32">
        <v>75</v>
      </c>
      <c r="F55" s="42" t="s">
        <v>14</v>
      </c>
      <c r="G55" s="14" t="s">
        <v>11</v>
      </c>
      <c r="H55" s="15" t="str">
        <f t="shared" si="14"/>
        <v>1</v>
      </c>
      <c r="I55" s="34" t="s">
        <v>17</v>
      </c>
      <c r="J55" s="14" t="s">
        <v>13</v>
      </c>
      <c r="K55" s="16">
        <f t="shared" si="15"/>
        <v>1</v>
      </c>
      <c r="L55" s="42" t="s">
        <v>10</v>
      </c>
      <c r="M55" s="14" t="s">
        <v>19</v>
      </c>
      <c r="N55" s="16">
        <f t="shared" si="16"/>
        <v>1.5</v>
      </c>
      <c r="O55" s="34" t="s">
        <v>21</v>
      </c>
      <c r="P55" s="14" t="s">
        <v>11</v>
      </c>
      <c r="Q55" s="16">
        <f t="shared" si="17"/>
        <v>2.5</v>
      </c>
      <c r="R55" s="42" t="s">
        <v>11</v>
      </c>
      <c r="S55" s="14" t="s">
        <v>13</v>
      </c>
      <c r="T55" s="16">
        <f t="shared" si="18"/>
        <v>2.5</v>
      </c>
      <c r="U55" s="34" t="s">
        <v>15</v>
      </c>
      <c r="V55" s="14" t="s">
        <v>11</v>
      </c>
      <c r="W55" s="16">
        <f t="shared" si="19"/>
        <v>3.5</v>
      </c>
      <c r="Y55" s="7">
        <f t="shared" si="20"/>
        <v>17.5</v>
      </c>
    </row>
    <row r="56" spans="1:25" ht="12.75">
      <c r="A56" s="1"/>
      <c r="B56" s="2">
        <v>6</v>
      </c>
      <c r="C56" s="31" t="s">
        <v>171</v>
      </c>
      <c r="D56" s="31" t="s">
        <v>33</v>
      </c>
      <c r="E56" s="32">
        <v>71</v>
      </c>
      <c r="F56" s="42" t="s">
        <v>17</v>
      </c>
      <c r="G56" s="14" t="s">
        <v>19</v>
      </c>
      <c r="H56" s="15" t="str">
        <f t="shared" si="14"/>
        <v>0.5</v>
      </c>
      <c r="I56" s="34" t="s">
        <v>10</v>
      </c>
      <c r="J56" s="14" t="s">
        <v>11</v>
      </c>
      <c r="K56" s="16">
        <f t="shared" si="15"/>
        <v>1.5</v>
      </c>
      <c r="L56" s="42" t="s">
        <v>21</v>
      </c>
      <c r="M56" s="14" t="s">
        <v>13</v>
      </c>
      <c r="N56" s="16">
        <f t="shared" si="16"/>
        <v>1.5</v>
      </c>
      <c r="O56" s="34" t="s">
        <v>11</v>
      </c>
      <c r="P56" s="14" t="s">
        <v>13</v>
      </c>
      <c r="Q56" s="16">
        <f t="shared" si="17"/>
        <v>1.5</v>
      </c>
      <c r="R56" s="42" t="s">
        <v>15</v>
      </c>
      <c r="S56" s="14" t="s">
        <v>13</v>
      </c>
      <c r="T56" s="16">
        <f t="shared" si="18"/>
        <v>1.5</v>
      </c>
      <c r="U56" s="34" t="s">
        <v>14</v>
      </c>
      <c r="V56" s="14" t="s">
        <v>19</v>
      </c>
      <c r="W56" s="16">
        <f t="shared" si="19"/>
        <v>2</v>
      </c>
      <c r="Y56" s="7">
        <f t="shared" si="20"/>
        <v>10</v>
      </c>
    </row>
    <row r="57" spans="1:25" ht="12.75">
      <c r="A57" s="1"/>
      <c r="B57" s="2">
        <v>7</v>
      </c>
      <c r="C57" s="31" t="s">
        <v>174</v>
      </c>
      <c r="D57" s="31" t="s">
        <v>34</v>
      </c>
      <c r="E57" s="32">
        <v>90</v>
      </c>
      <c r="F57" s="42" t="s">
        <v>10</v>
      </c>
      <c r="G57" s="14" t="s">
        <v>19</v>
      </c>
      <c r="H57" s="15" t="str">
        <f t="shared" si="14"/>
        <v>0.5</v>
      </c>
      <c r="I57" s="34" t="s">
        <v>21</v>
      </c>
      <c r="J57" s="14" t="s">
        <v>13</v>
      </c>
      <c r="K57" s="16">
        <f t="shared" si="15"/>
        <v>0.5</v>
      </c>
      <c r="L57" s="42" t="s">
        <v>11</v>
      </c>
      <c r="M57" s="14" t="s">
        <v>13</v>
      </c>
      <c r="N57" s="16">
        <f t="shared" si="16"/>
        <v>0.5</v>
      </c>
      <c r="O57" s="34" t="s">
        <v>14</v>
      </c>
      <c r="P57" s="14" t="s">
        <v>13</v>
      </c>
      <c r="Q57" s="16">
        <f t="shared" si="17"/>
        <v>0.5</v>
      </c>
      <c r="R57" s="34" t="s">
        <v>16</v>
      </c>
      <c r="S57" s="14" t="s">
        <v>11</v>
      </c>
      <c r="T57" s="16">
        <f t="shared" si="18"/>
        <v>1.5</v>
      </c>
      <c r="U57" s="42" t="s">
        <v>12</v>
      </c>
      <c r="V57" s="14" t="s">
        <v>13</v>
      </c>
      <c r="W57" s="16">
        <f t="shared" si="19"/>
        <v>1.5</v>
      </c>
      <c r="Y57" s="7">
        <f t="shared" si="20"/>
        <v>7.5</v>
      </c>
    </row>
    <row r="58" spans="1:25" ht="12.75">
      <c r="A58" s="1"/>
      <c r="B58" s="2">
        <v>8</v>
      </c>
      <c r="C58" s="17" t="s">
        <v>178</v>
      </c>
      <c r="D58" s="17" t="s">
        <v>179</v>
      </c>
      <c r="E58" s="18">
        <v>74</v>
      </c>
      <c r="F58" s="35" t="s">
        <v>15</v>
      </c>
      <c r="G58" s="26" t="s">
        <v>19</v>
      </c>
      <c r="H58" s="46" t="str">
        <f t="shared" si="14"/>
        <v>0.5</v>
      </c>
      <c r="I58" s="43" t="s">
        <v>16</v>
      </c>
      <c r="J58" s="26" t="s">
        <v>13</v>
      </c>
      <c r="K58" s="27">
        <f t="shared" si="15"/>
        <v>0.5</v>
      </c>
      <c r="L58" s="35" t="s">
        <v>12</v>
      </c>
      <c r="M58" s="26" t="s">
        <v>19</v>
      </c>
      <c r="N58" s="27">
        <f t="shared" si="16"/>
        <v>1</v>
      </c>
      <c r="O58" s="50" t="s">
        <v>13</v>
      </c>
      <c r="P58" s="51" t="s">
        <v>13</v>
      </c>
      <c r="Q58" s="52">
        <f t="shared" si="17"/>
        <v>1</v>
      </c>
      <c r="R58" s="50" t="s">
        <v>13</v>
      </c>
      <c r="S58" s="51" t="s">
        <v>13</v>
      </c>
      <c r="T58" s="52">
        <f t="shared" si="18"/>
        <v>1</v>
      </c>
      <c r="U58" s="50" t="s">
        <v>13</v>
      </c>
      <c r="V58" s="51" t="s">
        <v>13</v>
      </c>
      <c r="W58" s="52">
        <f t="shared" si="19"/>
        <v>1</v>
      </c>
      <c r="Y58" s="7">
        <f t="shared" si="20"/>
        <v>5</v>
      </c>
    </row>
  </sheetData>
  <mergeCells count="30">
    <mergeCell ref="F1:H1"/>
    <mergeCell ref="J1:K1"/>
    <mergeCell ref="R1:W1"/>
    <mergeCell ref="F3:H3"/>
    <mergeCell ref="I3:K3"/>
    <mergeCell ref="O3:Q3"/>
    <mergeCell ref="R3:T3"/>
    <mergeCell ref="U3:W3"/>
    <mergeCell ref="L3:N3"/>
    <mergeCell ref="M1:N1"/>
    <mergeCell ref="F18:H18"/>
    <mergeCell ref="J18:K18"/>
    <mergeCell ref="R18:W18"/>
    <mergeCell ref="F20:H20"/>
    <mergeCell ref="I20:K20"/>
    <mergeCell ref="O20:Q20"/>
    <mergeCell ref="R20:T20"/>
    <mergeCell ref="U20:W20"/>
    <mergeCell ref="L20:N20"/>
    <mergeCell ref="M18:N18"/>
    <mergeCell ref="F47:H47"/>
    <mergeCell ref="J47:K47"/>
    <mergeCell ref="R47:W47"/>
    <mergeCell ref="F49:H49"/>
    <mergeCell ref="I49:K49"/>
    <mergeCell ref="O49:Q49"/>
    <mergeCell ref="R49:T49"/>
    <mergeCell ref="U49:W49"/>
    <mergeCell ref="L49:N49"/>
    <mergeCell ref="M47:N47"/>
  </mergeCells>
  <printOptions/>
  <pageMargins left="0.75" right="0.75" top="1" bottom="1" header="0.5" footer="0.5"/>
  <pageSetup orientation="portrait" paperSize="9" r:id="rId1"/>
  <ignoredErrors>
    <ignoredError sqref="F5:W16 F22:W45 F51:W5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V96"/>
  <sheetViews>
    <sheetView workbookViewId="0" topLeftCell="C1">
      <selection activeCell="D1" sqref="D1"/>
    </sheetView>
  </sheetViews>
  <sheetFormatPr defaultColWidth="9.140625" defaultRowHeight="12.75"/>
  <cols>
    <col min="1" max="1" width="5.140625" style="1" customWidth="1"/>
    <col min="2" max="2" width="5.140625" style="55" customWidth="1"/>
    <col min="3" max="3" width="26.28125" style="4" bestFit="1" customWidth="1"/>
    <col min="4" max="4" width="18.57421875" style="4" bestFit="1" customWidth="1"/>
    <col min="5" max="5" width="5.140625" style="5" bestFit="1" customWidth="1"/>
    <col min="6" max="6" width="4.421875" style="37" bestFit="1" customWidth="1"/>
    <col min="7" max="7" width="4.28125" style="29" bestFit="1" customWidth="1"/>
    <col min="8" max="8" width="3.7109375" style="30" bestFit="1" customWidth="1"/>
    <col min="9" max="9" width="4.421875" style="37" bestFit="1" customWidth="1"/>
    <col min="10" max="10" width="4.28125" style="29" bestFit="1" customWidth="1"/>
    <col min="11" max="11" width="4.28125" style="30" bestFit="1" customWidth="1"/>
    <col min="12" max="12" width="4.421875" style="37" bestFit="1" customWidth="1"/>
    <col min="13" max="13" width="4.28125" style="29" bestFit="1" customWidth="1"/>
    <col min="14" max="14" width="4.28125" style="30" bestFit="1" customWidth="1"/>
    <col min="15" max="15" width="5.7109375" style="37" bestFit="1" customWidth="1"/>
    <col min="16" max="16" width="4.28125" style="29" bestFit="1" customWidth="1"/>
    <col min="17" max="17" width="4.28125" style="30" bestFit="1" customWidth="1"/>
    <col min="18" max="18" width="5.7109375" style="37" bestFit="1" customWidth="1"/>
    <col min="19" max="19" width="4.28125" style="29" bestFit="1" customWidth="1"/>
    <col min="20" max="20" width="4.28125" style="30" bestFit="1" customWidth="1"/>
    <col min="21" max="21" width="1.7109375" style="6" customWidth="1"/>
    <col min="22" max="22" width="9.140625" style="7" customWidth="1"/>
  </cols>
  <sheetData>
    <row r="1" spans="3:20" ht="12.75">
      <c r="C1" s="3" t="s">
        <v>0</v>
      </c>
      <c r="F1" s="301" t="s">
        <v>79</v>
      </c>
      <c r="G1" s="302"/>
      <c r="H1" s="303"/>
      <c r="J1" s="304" t="s">
        <v>76</v>
      </c>
      <c r="K1" s="305"/>
      <c r="N1" s="22"/>
      <c r="O1" s="287" t="s">
        <v>26</v>
      </c>
      <c r="P1" s="306"/>
      <c r="Q1" s="306"/>
      <c r="R1" s="306"/>
      <c r="S1" s="306"/>
      <c r="T1" s="307"/>
    </row>
    <row r="3" spans="3:22" ht="12.75">
      <c r="C3" s="17"/>
      <c r="D3" s="17"/>
      <c r="E3" s="18"/>
      <c r="F3" s="290" t="s">
        <v>1</v>
      </c>
      <c r="G3" s="291"/>
      <c r="H3" s="292"/>
      <c r="I3" s="290" t="s">
        <v>2</v>
      </c>
      <c r="J3" s="291"/>
      <c r="K3" s="292"/>
      <c r="L3" s="290" t="s">
        <v>3</v>
      </c>
      <c r="M3" s="291"/>
      <c r="N3" s="292"/>
      <c r="O3" s="290" t="s">
        <v>4</v>
      </c>
      <c r="P3" s="291"/>
      <c r="Q3" s="292"/>
      <c r="R3" s="290" t="s">
        <v>5</v>
      </c>
      <c r="S3" s="291"/>
      <c r="T3" s="292"/>
      <c r="V3" s="7" t="s">
        <v>81</v>
      </c>
    </row>
    <row r="4" spans="3:20" ht="12.75">
      <c r="C4" s="17"/>
      <c r="D4" s="17"/>
      <c r="E4" s="18"/>
      <c r="F4" s="33" t="s">
        <v>6</v>
      </c>
      <c r="G4" s="10" t="s">
        <v>7</v>
      </c>
      <c r="H4" s="11" t="s">
        <v>8</v>
      </c>
      <c r="I4" s="33" t="s">
        <v>6</v>
      </c>
      <c r="J4" s="10" t="s">
        <v>7</v>
      </c>
      <c r="K4" s="11" t="s">
        <v>8</v>
      </c>
      <c r="L4" s="33" t="s">
        <v>6</v>
      </c>
      <c r="M4" s="10" t="s">
        <v>7</v>
      </c>
      <c r="N4" s="11" t="s">
        <v>8</v>
      </c>
      <c r="O4" s="33" t="s">
        <v>6</v>
      </c>
      <c r="P4" s="10" t="s">
        <v>7</v>
      </c>
      <c r="Q4" s="11" t="s">
        <v>8</v>
      </c>
      <c r="R4" s="33" t="s">
        <v>6</v>
      </c>
      <c r="S4" s="10" t="s">
        <v>7</v>
      </c>
      <c r="T4" s="11" t="s">
        <v>8</v>
      </c>
    </row>
    <row r="5" spans="1:22" ht="12.75">
      <c r="A5" s="1" t="s">
        <v>189</v>
      </c>
      <c r="B5" s="54">
        <v>1</v>
      </c>
      <c r="C5" s="4" t="s">
        <v>42</v>
      </c>
      <c r="D5" s="4" t="s">
        <v>18</v>
      </c>
      <c r="E5" s="5">
        <v>200</v>
      </c>
      <c r="F5" s="42" t="s">
        <v>74</v>
      </c>
      <c r="G5" s="14" t="s">
        <v>11</v>
      </c>
      <c r="H5" s="196" t="str">
        <f aca="true" t="shared" si="0" ref="H5:H23">G5</f>
        <v>1</v>
      </c>
      <c r="I5" s="34" t="s">
        <v>36</v>
      </c>
      <c r="J5" s="14" t="s">
        <v>11</v>
      </c>
      <c r="K5" s="16">
        <f aca="true" t="shared" si="1" ref="K5:K23">(H5+J5)</f>
        <v>2</v>
      </c>
      <c r="L5" s="42" t="s">
        <v>17</v>
      </c>
      <c r="M5" s="14" t="s">
        <v>19</v>
      </c>
      <c r="N5" s="16">
        <f aca="true" t="shared" si="2" ref="N5:N23">(K5+M5)</f>
        <v>2.5</v>
      </c>
      <c r="O5" s="34" t="s">
        <v>14</v>
      </c>
      <c r="P5" s="14" t="s">
        <v>19</v>
      </c>
      <c r="Q5" s="16">
        <f aca="true" t="shared" si="3" ref="Q5:Q23">(N5+P5)</f>
        <v>3</v>
      </c>
      <c r="R5" s="42" t="s">
        <v>16</v>
      </c>
      <c r="S5" s="14" t="s">
        <v>11</v>
      </c>
      <c r="T5" s="16">
        <f aca="true" t="shared" si="4" ref="T5:T23">(Q5+S5)</f>
        <v>4</v>
      </c>
      <c r="V5" s="7">
        <f aca="true" t="shared" si="5" ref="V5:V23">T5*10</f>
        <v>40</v>
      </c>
    </row>
    <row r="6" spans="1:22" ht="12.75">
      <c r="A6" s="1" t="s">
        <v>189</v>
      </c>
      <c r="B6" s="54">
        <v>2</v>
      </c>
      <c r="C6" s="4" t="s">
        <v>523</v>
      </c>
      <c r="D6" s="4" t="s">
        <v>34</v>
      </c>
      <c r="E6" s="5">
        <v>196</v>
      </c>
      <c r="F6" s="42" t="s">
        <v>12</v>
      </c>
      <c r="G6" s="14" t="s">
        <v>19</v>
      </c>
      <c r="H6" s="196" t="str">
        <f t="shared" si="0"/>
        <v>0.5</v>
      </c>
      <c r="I6" s="34" t="s">
        <v>35</v>
      </c>
      <c r="J6" s="14" t="s">
        <v>11</v>
      </c>
      <c r="K6" s="16">
        <f t="shared" si="1"/>
        <v>1.5</v>
      </c>
      <c r="L6" s="42" t="s">
        <v>14</v>
      </c>
      <c r="M6" s="14" t="s">
        <v>19</v>
      </c>
      <c r="N6" s="16">
        <f t="shared" si="2"/>
        <v>2</v>
      </c>
      <c r="O6" s="34" t="s">
        <v>17</v>
      </c>
      <c r="P6" s="14" t="s">
        <v>11</v>
      </c>
      <c r="Q6" s="16">
        <f t="shared" si="3"/>
        <v>3</v>
      </c>
      <c r="R6" s="42" t="s">
        <v>20</v>
      </c>
      <c r="S6" s="14" t="s">
        <v>11</v>
      </c>
      <c r="T6" s="16">
        <f t="shared" si="4"/>
        <v>4</v>
      </c>
      <c r="V6" s="7">
        <f t="shared" si="5"/>
        <v>40</v>
      </c>
    </row>
    <row r="7" spans="2:22" ht="12.75">
      <c r="B7" s="53">
        <v>3</v>
      </c>
      <c r="C7" s="4" t="s">
        <v>43</v>
      </c>
      <c r="D7" s="4" t="s">
        <v>22</v>
      </c>
      <c r="E7" s="5">
        <v>194</v>
      </c>
      <c r="F7" s="34" t="s">
        <v>30</v>
      </c>
      <c r="G7" s="14" t="s">
        <v>19</v>
      </c>
      <c r="H7" s="196" t="str">
        <f t="shared" si="0"/>
        <v>0.5</v>
      </c>
      <c r="I7" s="42" t="s">
        <v>77</v>
      </c>
      <c r="J7" s="14" t="s">
        <v>11</v>
      </c>
      <c r="K7" s="16">
        <f t="shared" si="1"/>
        <v>1.5</v>
      </c>
      <c r="L7" s="34" t="s">
        <v>21</v>
      </c>
      <c r="M7" s="14" t="s">
        <v>19</v>
      </c>
      <c r="N7" s="16">
        <f t="shared" si="2"/>
        <v>2</v>
      </c>
      <c r="O7" s="42" t="s">
        <v>11</v>
      </c>
      <c r="P7" s="14" t="s">
        <v>19</v>
      </c>
      <c r="Q7" s="16">
        <f t="shared" si="3"/>
        <v>2.5</v>
      </c>
      <c r="R7" s="34" t="s">
        <v>36</v>
      </c>
      <c r="S7" s="14" t="s">
        <v>11</v>
      </c>
      <c r="T7" s="16">
        <f t="shared" si="4"/>
        <v>3.5</v>
      </c>
      <c r="V7" s="7">
        <f t="shared" si="5"/>
        <v>35</v>
      </c>
    </row>
    <row r="8" spans="2:22" ht="12.75">
      <c r="B8" s="53">
        <v>4</v>
      </c>
      <c r="C8" s="17" t="s">
        <v>524</v>
      </c>
      <c r="D8" s="17" t="s">
        <v>525</v>
      </c>
      <c r="E8" s="18">
        <v>177</v>
      </c>
      <c r="F8" s="42" t="s">
        <v>72</v>
      </c>
      <c r="G8" s="14" t="s">
        <v>11</v>
      </c>
      <c r="H8" s="196" t="str">
        <f t="shared" si="0"/>
        <v>1</v>
      </c>
      <c r="I8" s="34" t="s">
        <v>15</v>
      </c>
      <c r="J8" s="14" t="s">
        <v>11</v>
      </c>
      <c r="K8" s="16">
        <f t="shared" si="1"/>
        <v>2</v>
      </c>
      <c r="L8" s="34" t="s">
        <v>11</v>
      </c>
      <c r="M8" s="14" t="s">
        <v>19</v>
      </c>
      <c r="N8" s="16">
        <f t="shared" si="2"/>
        <v>2.5</v>
      </c>
      <c r="O8" s="42" t="s">
        <v>21</v>
      </c>
      <c r="P8" s="14" t="s">
        <v>13</v>
      </c>
      <c r="Q8" s="16">
        <f t="shared" si="3"/>
        <v>2.5</v>
      </c>
      <c r="R8" s="34" t="s">
        <v>10</v>
      </c>
      <c r="S8" s="14" t="s">
        <v>11</v>
      </c>
      <c r="T8" s="16">
        <f t="shared" si="4"/>
        <v>3.5</v>
      </c>
      <c r="V8" s="7">
        <f t="shared" si="5"/>
        <v>35</v>
      </c>
    </row>
    <row r="9" spans="2:22" ht="12.75">
      <c r="B9" s="53">
        <v>5</v>
      </c>
      <c r="C9" s="4" t="s">
        <v>24</v>
      </c>
      <c r="D9" s="4" t="s">
        <v>22</v>
      </c>
      <c r="E9" s="5">
        <v>170</v>
      </c>
      <c r="F9" s="34" t="s">
        <v>21</v>
      </c>
      <c r="G9" s="14" t="s">
        <v>19</v>
      </c>
      <c r="H9" s="196" t="str">
        <f t="shared" si="0"/>
        <v>0.5</v>
      </c>
      <c r="I9" s="42" t="s">
        <v>78</v>
      </c>
      <c r="J9" s="14" t="s">
        <v>11</v>
      </c>
      <c r="K9" s="16">
        <f t="shared" si="1"/>
        <v>1.5</v>
      </c>
      <c r="L9" s="41" t="s">
        <v>13</v>
      </c>
      <c r="M9" s="14" t="s">
        <v>19</v>
      </c>
      <c r="N9" s="16">
        <f t="shared" si="2"/>
        <v>2</v>
      </c>
      <c r="O9" s="34" t="s">
        <v>16</v>
      </c>
      <c r="P9" s="14" t="s">
        <v>13</v>
      </c>
      <c r="Q9" s="16">
        <f t="shared" si="3"/>
        <v>2</v>
      </c>
      <c r="R9" s="42" t="s">
        <v>35</v>
      </c>
      <c r="S9" s="14" t="s">
        <v>11</v>
      </c>
      <c r="T9" s="16">
        <f t="shared" si="4"/>
        <v>3</v>
      </c>
      <c r="V9" s="7">
        <f t="shared" si="5"/>
        <v>30</v>
      </c>
    </row>
    <row r="10" spans="1:22" ht="12.75">
      <c r="A10" s="1" t="s">
        <v>188</v>
      </c>
      <c r="B10" s="53">
        <v>6</v>
      </c>
      <c r="C10" s="17" t="s">
        <v>65</v>
      </c>
      <c r="D10" s="17" t="s">
        <v>66</v>
      </c>
      <c r="E10" s="18">
        <v>142</v>
      </c>
      <c r="F10" s="41" t="s">
        <v>13</v>
      </c>
      <c r="G10" s="14" t="s">
        <v>19</v>
      </c>
      <c r="H10" s="196" t="str">
        <f t="shared" si="0"/>
        <v>0.5</v>
      </c>
      <c r="I10" s="34" t="s">
        <v>20</v>
      </c>
      <c r="J10" s="14" t="s">
        <v>19</v>
      </c>
      <c r="K10" s="16">
        <f t="shared" si="1"/>
        <v>1</v>
      </c>
      <c r="L10" s="42" t="s">
        <v>23</v>
      </c>
      <c r="M10" s="14" t="s">
        <v>11</v>
      </c>
      <c r="N10" s="16">
        <f t="shared" si="2"/>
        <v>2</v>
      </c>
      <c r="O10" s="42" t="s">
        <v>12</v>
      </c>
      <c r="P10" s="14" t="s">
        <v>11</v>
      </c>
      <c r="Q10" s="16">
        <f t="shared" si="3"/>
        <v>3</v>
      </c>
      <c r="R10" s="34" t="s">
        <v>11</v>
      </c>
      <c r="S10" s="14" t="s">
        <v>13</v>
      </c>
      <c r="T10" s="16">
        <f t="shared" si="4"/>
        <v>3</v>
      </c>
      <c r="V10" s="7">
        <f t="shared" si="5"/>
        <v>30</v>
      </c>
    </row>
    <row r="11" spans="2:22" ht="12.75">
      <c r="B11" s="53">
        <v>7</v>
      </c>
      <c r="C11" s="31" t="s">
        <v>38</v>
      </c>
      <c r="D11" s="31" t="s">
        <v>88</v>
      </c>
      <c r="E11" s="32">
        <v>200</v>
      </c>
      <c r="F11" s="34" t="s">
        <v>73</v>
      </c>
      <c r="G11" s="14" t="s">
        <v>11</v>
      </c>
      <c r="H11" s="196" t="str">
        <f t="shared" si="0"/>
        <v>1</v>
      </c>
      <c r="I11" s="42" t="s">
        <v>17</v>
      </c>
      <c r="J11" s="14" t="s">
        <v>13</v>
      </c>
      <c r="K11" s="16">
        <f t="shared" si="1"/>
        <v>1</v>
      </c>
      <c r="L11" s="41" t="s">
        <v>13</v>
      </c>
      <c r="M11" s="14" t="s">
        <v>19</v>
      </c>
      <c r="N11" s="16">
        <f t="shared" si="2"/>
        <v>1.5</v>
      </c>
      <c r="O11" s="42" t="s">
        <v>10</v>
      </c>
      <c r="P11" s="14" t="s">
        <v>13</v>
      </c>
      <c r="Q11" s="16">
        <f t="shared" si="3"/>
        <v>1.5</v>
      </c>
      <c r="R11" s="34" t="s">
        <v>72</v>
      </c>
      <c r="S11" s="14" t="s">
        <v>11</v>
      </c>
      <c r="T11" s="16">
        <f t="shared" si="4"/>
        <v>2.5</v>
      </c>
      <c r="V11" s="7">
        <f t="shared" si="5"/>
        <v>25</v>
      </c>
    </row>
    <row r="12" spans="2:22" ht="12.75">
      <c r="B12" s="53">
        <v>8</v>
      </c>
      <c r="C12" s="4" t="s">
        <v>40</v>
      </c>
      <c r="D12" s="4" t="s">
        <v>41</v>
      </c>
      <c r="E12" s="5">
        <v>183</v>
      </c>
      <c r="F12" s="42" t="s">
        <v>35</v>
      </c>
      <c r="G12" s="14" t="s">
        <v>19</v>
      </c>
      <c r="H12" s="196" t="str">
        <f t="shared" si="0"/>
        <v>0.5</v>
      </c>
      <c r="I12" s="34" t="s">
        <v>32</v>
      </c>
      <c r="J12" s="14" t="s">
        <v>11</v>
      </c>
      <c r="K12" s="16">
        <f t="shared" si="1"/>
        <v>1.5</v>
      </c>
      <c r="L12" s="42" t="s">
        <v>20</v>
      </c>
      <c r="M12" s="14" t="s">
        <v>13</v>
      </c>
      <c r="N12" s="16">
        <f t="shared" si="2"/>
        <v>1.5</v>
      </c>
      <c r="O12" s="34" t="s">
        <v>15</v>
      </c>
      <c r="P12" s="14" t="s">
        <v>11</v>
      </c>
      <c r="Q12" s="16">
        <f t="shared" si="3"/>
        <v>2.5</v>
      </c>
      <c r="R12" s="42" t="s">
        <v>17</v>
      </c>
      <c r="S12" s="14" t="s">
        <v>13</v>
      </c>
      <c r="T12" s="16">
        <f t="shared" si="4"/>
        <v>2.5</v>
      </c>
      <c r="V12" s="7">
        <f t="shared" si="5"/>
        <v>25</v>
      </c>
    </row>
    <row r="13" spans="2:22" ht="12.75">
      <c r="B13" s="53">
        <v>9</v>
      </c>
      <c r="C13" s="4" t="s">
        <v>46</v>
      </c>
      <c r="D13" s="4" t="s">
        <v>31</v>
      </c>
      <c r="E13" s="5">
        <v>181</v>
      </c>
      <c r="F13" s="34" t="s">
        <v>36</v>
      </c>
      <c r="G13" s="14" t="s">
        <v>13</v>
      </c>
      <c r="H13" s="196" t="str">
        <f t="shared" si="0"/>
        <v>0</v>
      </c>
      <c r="I13" s="42" t="s">
        <v>72</v>
      </c>
      <c r="J13" s="14" t="s">
        <v>11</v>
      </c>
      <c r="K13" s="16">
        <f t="shared" si="1"/>
        <v>1</v>
      </c>
      <c r="L13" s="34" t="s">
        <v>16</v>
      </c>
      <c r="M13" s="14" t="s">
        <v>13</v>
      </c>
      <c r="N13" s="16">
        <f t="shared" si="2"/>
        <v>1</v>
      </c>
      <c r="O13" s="42" t="s">
        <v>78</v>
      </c>
      <c r="P13" s="14" t="s">
        <v>11</v>
      </c>
      <c r="Q13" s="16">
        <f t="shared" si="3"/>
        <v>2</v>
      </c>
      <c r="R13" s="34" t="s">
        <v>32</v>
      </c>
      <c r="S13" s="14" t="s">
        <v>19</v>
      </c>
      <c r="T13" s="16">
        <f t="shared" si="4"/>
        <v>2.5</v>
      </c>
      <c r="V13" s="7">
        <f t="shared" si="5"/>
        <v>25</v>
      </c>
    </row>
    <row r="14" spans="2:22" ht="12.75">
      <c r="B14" s="53">
        <v>10</v>
      </c>
      <c r="C14" s="17" t="s">
        <v>526</v>
      </c>
      <c r="D14" s="17" t="s">
        <v>190</v>
      </c>
      <c r="E14" s="18">
        <v>171</v>
      </c>
      <c r="F14" s="41" t="s">
        <v>13</v>
      </c>
      <c r="G14" s="14" t="s">
        <v>19</v>
      </c>
      <c r="H14" s="196" t="str">
        <f t="shared" si="0"/>
        <v>0.5</v>
      </c>
      <c r="I14" s="42" t="s">
        <v>16</v>
      </c>
      <c r="J14" s="14" t="s">
        <v>19</v>
      </c>
      <c r="K14" s="16">
        <f t="shared" si="1"/>
        <v>1</v>
      </c>
      <c r="L14" s="34" t="s">
        <v>10</v>
      </c>
      <c r="M14" s="14" t="s">
        <v>11</v>
      </c>
      <c r="N14" s="16">
        <f t="shared" si="2"/>
        <v>2</v>
      </c>
      <c r="O14" s="42" t="s">
        <v>36</v>
      </c>
      <c r="P14" s="14" t="s">
        <v>19</v>
      </c>
      <c r="Q14" s="16">
        <f t="shared" si="3"/>
        <v>2.5</v>
      </c>
      <c r="R14" s="34" t="s">
        <v>21</v>
      </c>
      <c r="S14" s="14" t="s">
        <v>13</v>
      </c>
      <c r="T14" s="16">
        <f t="shared" si="4"/>
        <v>2.5</v>
      </c>
      <c r="V14" s="7">
        <f t="shared" si="5"/>
        <v>25</v>
      </c>
    </row>
    <row r="15" spans="2:22" ht="12.75">
      <c r="B15" s="53">
        <v>11</v>
      </c>
      <c r="C15" s="17" t="s">
        <v>56</v>
      </c>
      <c r="D15" s="17" t="s">
        <v>57</v>
      </c>
      <c r="E15" s="18">
        <v>161</v>
      </c>
      <c r="F15" s="42" t="s">
        <v>14</v>
      </c>
      <c r="G15" s="14" t="s">
        <v>19</v>
      </c>
      <c r="H15" s="196" t="str">
        <f t="shared" si="0"/>
        <v>0.5</v>
      </c>
      <c r="I15" s="34" t="s">
        <v>74</v>
      </c>
      <c r="J15" s="14" t="s">
        <v>19</v>
      </c>
      <c r="K15" s="16">
        <f t="shared" si="1"/>
        <v>1</v>
      </c>
      <c r="L15" s="42" t="s">
        <v>36</v>
      </c>
      <c r="M15" s="14" t="s">
        <v>13</v>
      </c>
      <c r="N15" s="16">
        <f t="shared" si="2"/>
        <v>1</v>
      </c>
      <c r="O15" s="41" t="s">
        <v>13</v>
      </c>
      <c r="P15" s="14" t="s">
        <v>19</v>
      </c>
      <c r="Q15" s="16">
        <f t="shared" si="3"/>
        <v>1.5</v>
      </c>
      <c r="R15" s="34" t="s">
        <v>78</v>
      </c>
      <c r="S15" s="14" t="s">
        <v>11</v>
      </c>
      <c r="T15" s="16">
        <f t="shared" si="4"/>
        <v>2.5</v>
      </c>
      <c r="V15" s="7">
        <f t="shared" si="5"/>
        <v>25</v>
      </c>
    </row>
    <row r="16" spans="2:22" ht="12.75">
      <c r="B16" s="53">
        <v>12</v>
      </c>
      <c r="C16" s="17" t="s">
        <v>54</v>
      </c>
      <c r="D16" s="17" t="s">
        <v>527</v>
      </c>
      <c r="E16" s="18">
        <v>155</v>
      </c>
      <c r="F16" s="41" t="s">
        <v>13</v>
      </c>
      <c r="G16" s="14" t="s">
        <v>19</v>
      </c>
      <c r="H16" s="196" t="str">
        <f t="shared" si="0"/>
        <v>0.5</v>
      </c>
      <c r="I16" s="42" t="s">
        <v>10</v>
      </c>
      <c r="J16" s="14" t="s">
        <v>13</v>
      </c>
      <c r="K16" s="16">
        <f t="shared" si="1"/>
        <v>0.5</v>
      </c>
      <c r="L16" s="34" t="s">
        <v>74</v>
      </c>
      <c r="M16" s="14" t="s">
        <v>19</v>
      </c>
      <c r="N16" s="16">
        <f t="shared" si="2"/>
        <v>1</v>
      </c>
      <c r="O16" s="34" t="s">
        <v>73</v>
      </c>
      <c r="P16" s="14" t="s">
        <v>11</v>
      </c>
      <c r="Q16" s="16">
        <f t="shared" si="3"/>
        <v>2</v>
      </c>
      <c r="R16" s="42" t="s">
        <v>23</v>
      </c>
      <c r="S16" s="14" t="s">
        <v>19</v>
      </c>
      <c r="T16" s="16">
        <f t="shared" si="4"/>
        <v>2.5</v>
      </c>
      <c r="V16" s="7">
        <f t="shared" si="5"/>
        <v>25</v>
      </c>
    </row>
    <row r="17" spans="2:22" ht="12.75">
      <c r="B17" s="53">
        <v>13</v>
      </c>
      <c r="C17" s="17" t="s">
        <v>538</v>
      </c>
      <c r="D17" s="17" t="s">
        <v>528</v>
      </c>
      <c r="E17" s="18">
        <v>153</v>
      </c>
      <c r="F17" s="42" t="s">
        <v>23</v>
      </c>
      <c r="G17" s="14" t="s">
        <v>11</v>
      </c>
      <c r="H17" s="196" t="str">
        <f t="shared" si="0"/>
        <v>1</v>
      </c>
      <c r="I17" s="42" t="s">
        <v>11</v>
      </c>
      <c r="J17" s="14" t="s">
        <v>13</v>
      </c>
      <c r="K17" s="16">
        <f t="shared" si="1"/>
        <v>1</v>
      </c>
      <c r="L17" s="34" t="s">
        <v>30</v>
      </c>
      <c r="M17" s="14" t="s">
        <v>11</v>
      </c>
      <c r="N17" s="16">
        <f t="shared" si="2"/>
        <v>2</v>
      </c>
      <c r="O17" s="34" t="s">
        <v>20</v>
      </c>
      <c r="P17" s="14" t="s">
        <v>19</v>
      </c>
      <c r="Q17" s="16">
        <f t="shared" si="3"/>
        <v>2.5</v>
      </c>
      <c r="R17" s="42" t="s">
        <v>14</v>
      </c>
      <c r="S17" s="14" t="s">
        <v>13</v>
      </c>
      <c r="T17" s="16">
        <f t="shared" si="4"/>
        <v>2.5</v>
      </c>
      <c r="V17" s="7">
        <f t="shared" si="5"/>
        <v>25</v>
      </c>
    </row>
    <row r="18" spans="2:22" ht="12.75">
      <c r="B18" s="53">
        <v>14</v>
      </c>
      <c r="C18" s="31" t="s">
        <v>361</v>
      </c>
      <c r="D18" s="31" t="s">
        <v>34</v>
      </c>
      <c r="E18" s="32">
        <v>157</v>
      </c>
      <c r="F18" s="34" t="s">
        <v>10</v>
      </c>
      <c r="G18" s="14" t="s">
        <v>19</v>
      </c>
      <c r="H18" s="196" t="str">
        <f t="shared" si="0"/>
        <v>0.5</v>
      </c>
      <c r="I18" s="42" t="s">
        <v>21</v>
      </c>
      <c r="J18" s="14" t="s">
        <v>13</v>
      </c>
      <c r="K18" s="16">
        <f t="shared" si="1"/>
        <v>0.5</v>
      </c>
      <c r="L18" s="34" t="s">
        <v>77</v>
      </c>
      <c r="M18" s="14" t="s">
        <v>19</v>
      </c>
      <c r="N18" s="16">
        <f t="shared" si="2"/>
        <v>1</v>
      </c>
      <c r="O18" s="42" t="s">
        <v>74</v>
      </c>
      <c r="P18" s="14" t="s">
        <v>11</v>
      </c>
      <c r="Q18" s="16">
        <f t="shared" si="3"/>
        <v>2</v>
      </c>
      <c r="R18" s="34" t="s">
        <v>12</v>
      </c>
      <c r="S18" s="14" t="s">
        <v>13</v>
      </c>
      <c r="T18" s="16">
        <f t="shared" si="4"/>
        <v>2</v>
      </c>
      <c r="V18" s="7">
        <f t="shared" si="5"/>
        <v>20</v>
      </c>
    </row>
    <row r="19" spans="2:22" ht="12.75">
      <c r="B19" s="53">
        <v>15</v>
      </c>
      <c r="C19" s="4" t="s">
        <v>60</v>
      </c>
      <c r="D19" s="4" t="s">
        <v>41</v>
      </c>
      <c r="E19" s="5">
        <v>141</v>
      </c>
      <c r="F19" s="34" t="s">
        <v>17</v>
      </c>
      <c r="G19" s="14" t="s">
        <v>13</v>
      </c>
      <c r="H19" s="196" t="str">
        <f t="shared" si="0"/>
        <v>0</v>
      </c>
      <c r="I19" s="34" t="s">
        <v>23</v>
      </c>
      <c r="J19" s="14" t="s">
        <v>13</v>
      </c>
      <c r="K19" s="16">
        <f t="shared" si="1"/>
        <v>0</v>
      </c>
      <c r="L19" s="41" t="s">
        <v>13</v>
      </c>
      <c r="M19" s="14" t="s">
        <v>11</v>
      </c>
      <c r="N19" s="16">
        <f t="shared" si="2"/>
        <v>1</v>
      </c>
      <c r="O19" s="42" t="s">
        <v>77</v>
      </c>
      <c r="P19" s="14" t="s">
        <v>11</v>
      </c>
      <c r="Q19" s="16">
        <f t="shared" si="3"/>
        <v>2</v>
      </c>
      <c r="R19" s="42" t="s">
        <v>15</v>
      </c>
      <c r="S19" s="14" t="s">
        <v>13</v>
      </c>
      <c r="T19" s="16">
        <f t="shared" si="4"/>
        <v>2</v>
      </c>
      <c r="V19" s="7">
        <f t="shared" si="5"/>
        <v>20</v>
      </c>
    </row>
    <row r="20" spans="2:22" ht="12.75">
      <c r="B20" s="53">
        <v>16</v>
      </c>
      <c r="C20" s="17" t="s">
        <v>529</v>
      </c>
      <c r="D20" s="17" t="s">
        <v>528</v>
      </c>
      <c r="E20" s="18">
        <v>174</v>
      </c>
      <c r="F20" s="34" t="s">
        <v>11</v>
      </c>
      <c r="G20" s="14" t="s">
        <v>13</v>
      </c>
      <c r="H20" s="196" t="str">
        <f t="shared" si="0"/>
        <v>0</v>
      </c>
      <c r="I20" s="42" t="s">
        <v>30</v>
      </c>
      <c r="J20" s="14" t="s">
        <v>19</v>
      </c>
      <c r="K20" s="16">
        <f t="shared" si="1"/>
        <v>0.5</v>
      </c>
      <c r="L20" s="42" t="s">
        <v>32</v>
      </c>
      <c r="M20" s="14" t="s">
        <v>19</v>
      </c>
      <c r="N20" s="16">
        <f t="shared" si="2"/>
        <v>1</v>
      </c>
      <c r="O20" s="34" t="s">
        <v>35</v>
      </c>
      <c r="P20" s="14" t="s">
        <v>13</v>
      </c>
      <c r="Q20" s="16">
        <f t="shared" si="3"/>
        <v>1</v>
      </c>
      <c r="R20" s="42" t="s">
        <v>73</v>
      </c>
      <c r="S20" s="14" t="s">
        <v>19</v>
      </c>
      <c r="T20" s="16">
        <f t="shared" si="4"/>
        <v>1.5</v>
      </c>
      <c r="V20" s="7">
        <f t="shared" si="5"/>
        <v>15</v>
      </c>
    </row>
    <row r="21" spans="2:22" ht="12.75">
      <c r="B21" s="53">
        <v>17</v>
      </c>
      <c r="C21" s="4" t="s">
        <v>47</v>
      </c>
      <c r="D21" s="4" t="s">
        <v>34</v>
      </c>
      <c r="E21" s="5">
        <v>170</v>
      </c>
      <c r="F21" s="42" t="s">
        <v>15</v>
      </c>
      <c r="G21" s="14" t="s">
        <v>13</v>
      </c>
      <c r="H21" s="196" t="str">
        <f t="shared" si="0"/>
        <v>0</v>
      </c>
      <c r="I21" s="41" t="s">
        <v>13</v>
      </c>
      <c r="J21" s="14" t="s">
        <v>19</v>
      </c>
      <c r="K21" s="16">
        <f t="shared" si="1"/>
        <v>0.5</v>
      </c>
      <c r="L21" s="34" t="s">
        <v>78</v>
      </c>
      <c r="M21" s="14" t="s">
        <v>19</v>
      </c>
      <c r="N21" s="16">
        <f t="shared" si="2"/>
        <v>1</v>
      </c>
      <c r="O21" s="42" t="s">
        <v>32</v>
      </c>
      <c r="P21" s="14" t="s">
        <v>13</v>
      </c>
      <c r="Q21" s="16">
        <f t="shared" si="3"/>
        <v>1</v>
      </c>
      <c r="R21" s="34" t="s">
        <v>74</v>
      </c>
      <c r="S21" s="14" t="s">
        <v>19</v>
      </c>
      <c r="T21" s="16">
        <f t="shared" si="4"/>
        <v>1.5</v>
      </c>
      <c r="V21" s="7">
        <f t="shared" si="5"/>
        <v>15</v>
      </c>
    </row>
    <row r="22" spans="2:22" ht="12.75">
      <c r="B22" s="53">
        <v>18</v>
      </c>
      <c r="C22" s="31" t="s">
        <v>491</v>
      </c>
      <c r="D22" s="31" t="s">
        <v>31</v>
      </c>
      <c r="E22" s="32">
        <v>134</v>
      </c>
      <c r="F22" s="41" t="s">
        <v>13</v>
      </c>
      <c r="G22" s="14" t="s">
        <v>19</v>
      </c>
      <c r="H22" s="196" t="str">
        <f t="shared" si="0"/>
        <v>0.5</v>
      </c>
      <c r="I22" s="34" t="s">
        <v>12</v>
      </c>
      <c r="J22" s="14" t="s">
        <v>13</v>
      </c>
      <c r="K22" s="16">
        <f t="shared" si="1"/>
        <v>0.5</v>
      </c>
      <c r="L22" s="42" t="s">
        <v>73</v>
      </c>
      <c r="M22" s="14" t="s">
        <v>19</v>
      </c>
      <c r="N22" s="16">
        <f t="shared" si="2"/>
        <v>1</v>
      </c>
      <c r="O22" s="34" t="s">
        <v>23</v>
      </c>
      <c r="P22" s="14" t="s">
        <v>13</v>
      </c>
      <c r="Q22" s="16">
        <f t="shared" si="3"/>
        <v>1</v>
      </c>
      <c r="R22" s="42" t="s">
        <v>30</v>
      </c>
      <c r="S22" s="14" t="s">
        <v>13</v>
      </c>
      <c r="T22" s="16">
        <f t="shared" si="4"/>
        <v>1</v>
      </c>
      <c r="V22" s="7">
        <f t="shared" si="5"/>
        <v>10</v>
      </c>
    </row>
    <row r="23" spans="2:22" ht="12.75">
      <c r="B23" s="53">
        <v>19</v>
      </c>
      <c r="C23" s="17" t="s">
        <v>530</v>
      </c>
      <c r="D23" s="17" t="s">
        <v>527</v>
      </c>
      <c r="E23" s="18">
        <v>158</v>
      </c>
      <c r="F23" s="44" t="s">
        <v>13</v>
      </c>
      <c r="G23" s="26" t="s">
        <v>19</v>
      </c>
      <c r="H23" s="199" t="str">
        <f t="shared" si="0"/>
        <v>0.5</v>
      </c>
      <c r="I23" s="35" t="s">
        <v>14</v>
      </c>
      <c r="J23" s="26" t="s">
        <v>13</v>
      </c>
      <c r="K23" s="27">
        <f t="shared" si="1"/>
        <v>0.5</v>
      </c>
      <c r="L23" s="43" t="s">
        <v>35</v>
      </c>
      <c r="M23" s="26" t="s">
        <v>19</v>
      </c>
      <c r="N23" s="27">
        <f t="shared" si="2"/>
        <v>1</v>
      </c>
      <c r="O23" s="35" t="s">
        <v>72</v>
      </c>
      <c r="P23" s="26" t="s">
        <v>13</v>
      </c>
      <c r="Q23" s="27">
        <f t="shared" si="3"/>
        <v>1</v>
      </c>
      <c r="R23" s="50" t="s">
        <v>13</v>
      </c>
      <c r="S23" s="51" t="s">
        <v>13</v>
      </c>
      <c r="T23" s="52">
        <f t="shared" si="4"/>
        <v>1</v>
      </c>
      <c r="V23" s="7">
        <f t="shared" si="5"/>
        <v>10</v>
      </c>
    </row>
    <row r="24" spans="6:20" ht="12.75">
      <c r="F24" s="36"/>
      <c r="G24" s="14"/>
      <c r="H24" s="21"/>
      <c r="I24" s="36"/>
      <c r="J24" s="14"/>
      <c r="K24" s="22"/>
      <c r="L24" s="36"/>
      <c r="M24" s="14"/>
      <c r="N24" s="22"/>
      <c r="O24" s="36"/>
      <c r="P24" s="14"/>
      <c r="Q24" s="22"/>
      <c r="R24" s="36"/>
      <c r="S24" s="14"/>
      <c r="T24" s="22"/>
    </row>
    <row r="25" spans="3:20" ht="12.75">
      <c r="C25" s="3" t="s">
        <v>84</v>
      </c>
      <c r="F25" s="301" t="s">
        <v>79</v>
      </c>
      <c r="G25" s="302"/>
      <c r="H25" s="303"/>
      <c r="J25" s="304" t="s">
        <v>76</v>
      </c>
      <c r="K25" s="305"/>
      <c r="N25" s="22"/>
      <c r="O25" s="287" t="s">
        <v>26</v>
      </c>
      <c r="P25" s="306"/>
      <c r="Q25" s="306"/>
      <c r="R25" s="306"/>
      <c r="S25" s="306"/>
      <c r="T25" s="307"/>
    </row>
    <row r="26" spans="3:5" ht="12.75">
      <c r="C26" s="17"/>
      <c r="D26" s="17"/>
      <c r="E26" s="18"/>
    </row>
    <row r="27" spans="3:22" ht="12.75">
      <c r="C27" s="17"/>
      <c r="D27" s="17"/>
      <c r="E27" s="18"/>
      <c r="F27" s="290" t="s">
        <v>1</v>
      </c>
      <c r="G27" s="291"/>
      <c r="H27" s="292"/>
      <c r="I27" s="290" t="s">
        <v>2</v>
      </c>
      <c r="J27" s="291"/>
      <c r="K27" s="292"/>
      <c r="L27" s="290" t="s">
        <v>3</v>
      </c>
      <c r="M27" s="291"/>
      <c r="N27" s="292"/>
      <c r="O27" s="290" t="s">
        <v>4</v>
      </c>
      <c r="P27" s="291"/>
      <c r="Q27" s="292"/>
      <c r="R27" s="290" t="s">
        <v>5</v>
      </c>
      <c r="S27" s="291"/>
      <c r="T27" s="292"/>
      <c r="V27" s="7" t="s">
        <v>81</v>
      </c>
    </row>
    <row r="28" spans="6:20" ht="12.75">
      <c r="F28" s="33" t="s">
        <v>6</v>
      </c>
      <c r="G28" s="10" t="s">
        <v>7</v>
      </c>
      <c r="H28" s="11" t="s">
        <v>8</v>
      </c>
      <c r="I28" s="33" t="s">
        <v>6</v>
      </c>
      <c r="J28" s="10" t="s">
        <v>7</v>
      </c>
      <c r="K28" s="11" t="s">
        <v>8</v>
      </c>
      <c r="L28" s="33" t="s">
        <v>6</v>
      </c>
      <c r="M28" s="10" t="s">
        <v>7</v>
      </c>
      <c r="N28" s="11" t="s">
        <v>8</v>
      </c>
      <c r="O28" s="33" t="s">
        <v>6</v>
      </c>
      <c r="P28" s="10" t="s">
        <v>7</v>
      </c>
      <c r="Q28" s="11" t="s">
        <v>8</v>
      </c>
      <c r="R28" s="33" t="s">
        <v>6</v>
      </c>
      <c r="S28" s="10" t="s">
        <v>7</v>
      </c>
      <c r="T28" s="11" t="s">
        <v>8</v>
      </c>
    </row>
    <row r="29" spans="1:22" ht="12.75">
      <c r="A29" s="1" t="s">
        <v>189</v>
      </c>
      <c r="B29" s="2">
        <v>1</v>
      </c>
      <c r="C29" s="4" t="s">
        <v>531</v>
      </c>
      <c r="D29" s="4" t="s">
        <v>41</v>
      </c>
      <c r="E29" s="5">
        <v>152</v>
      </c>
      <c r="F29" s="34" t="s">
        <v>20</v>
      </c>
      <c r="G29" s="14" t="s">
        <v>19</v>
      </c>
      <c r="H29" s="196" t="str">
        <f aca="true" t="shared" si="6" ref="H29:H45">G29</f>
        <v>0.5</v>
      </c>
      <c r="I29" s="42" t="s">
        <v>10</v>
      </c>
      <c r="J29" s="14" t="s">
        <v>11</v>
      </c>
      <c r="K29" s="16">
        <f aca="true" t="shared" si="7" ref="K29:K45">(H29+J29)</f>
        <v>1.5</v>
      </c>
      <c r="L29" s="34" t="s">
        <v>72</v>
      </c>
      <c r="M29" s="14" t="s">
        <v>11</v>
      </c>
      <c r="N29" s="16">
        <f aca="true" t="shared" si="8" ref="N29:N45">(K29+M29)</f>
        <v>2.5</v>
      </c>
      <c r="O29" s="42" t="s">
        <v>16</v>
      </c>
      <c r="P29" s="14" t="s">
        <v>11</v>
      </c>
      <c r="Q29" s="16">
        <f aca="true" t="shared" si="9" ref="Q29:Q45">(N29+P29)</f>
        <v>3.5</v>
      </c>
      <c r="R29" s="42" t="s">
        <v>21</v>
      </c>
      <c r="S29" s="14" t="s">
        <v>19</v>
      </c>
      <c r="T29" s="16">
        <f aca="true" t="shared" si="10" ref="T29:T45">(Q29+S29)</f>
        <v>4</v>
      </c>
      <c r="V29" s="7">
        <f aca="true" t="shared" si="11" ref="V29:V45">T29*10</f>
        <v>40</v>
      </c>
    </row>
    <row r="30" spans="1:22" ht="12.75">
      <c r="A30" s="1" t="s">
        <v>189</v>
      </c>
      <c r="B30" s="2">
        <v>2</v>
      </c>
      <c r="C30" s="17" t="s">
        <v>98</v>
      </c>
      <c r="D30" s="17" t="s">
        <v>532</v>
      </c>
      <c r="E30" s="18">
        <v>142</v>
      </c>
      <c r="F30" s="41" t="s">
        <v>13</v>
      </c>
      <c r="G30" s="14" t="s">
        <v>19</v>
      </c>
      <c r="H30" s="196" t="str">
        <f t="shared" si="6"/>
        <v>0.5</v>
      </c>
      <c r="I30" s="42" t="s">
        <v>12</v>
      </c>
      <c r="J30" s="14" t="s">
        <v>11</v>
      </c>
      <c r="K30" s="16">
        <f t="shared" si="7"/>
        <v>1.5</v>
      </c>
      <c r="L30" s="34" t="s">
        <v>16</v>
      </c>
      <c r="M30" s="14" t="s">
        <v>11</v>
      </c>
      <c r="N30" s="16">
        <f t="shared" si="8"/>
        <v>2.5</v>
      </c>
      <c r="O30" s="42" t="s">
        <v>23</v>
      </c>
      <c r="P30" s="14" t="s">
        <v>11</v>
      </c>
      <c r="Q30" s="16">
        <f t="shared" si="9"/>
        <v>3.5</v>
      </c>
      <c r="R30" s="34" t="s">
        <v>11</v>
      </c>
      <c r="S30" s="14" t="s">
        <v>19</v>
      </c>
      <c r="T30" s="16">
        <f t="shared" si="10"/>
        <v>4</v>
      </c>
      <c r="V30" s="7">
        <f t="shared" si="11"/>
        <v>40</v>
      </c>
    </row>
    <row r="31" spans="1:22" ht="12.75">
      <c r="A31" s="1" t="s">
        <v>189</v>
      </c>
      <c r="B31" s="2">
        <v>3</v>
      </c>
      <c r="C31" s="31" t="s">
        <v>369</v>
      </c>
      <c r="D31" s="31" t="s">
        <v>34</v>
      </c>
      <c r="E31" s="32">
        <v>120</v>
      </c>
      <c r="F31" s="41" t="s">
        <v>13</v>
      </c>
      <c r="G31" s="14" t="s">
        <v>11</v>
      </c>
      <c r="H31" s="196" t="str">
        <f t="shared" si="6"/>
        <v>1</v>
      </c>
      <c r="I31" s="42" t="s">
        <v>16</v>
      </c>
      <c r="J31" s="14" t="s">
        <v>13</v>
      </c>
      <c r="K31" s="16">
        <f t="shared" si="7"/>
        <v>1</v>
      </c>
      <c r="L31" s="34" t="s">
        <v>74</v>
      </c>
      <c r="M31" s="14" t="s">
        <v>11</v>
      </c>
      <c r="N31" s="16">
        <f t="shared" si="8"/>
        <v>2</v>
      </c>
      <c r="O31" s="42" t="s">
        <v>36</v>
      </c>
      <c r="P31" s="14" t="s">
        <v>11</v>
      </c>
      <c r="Q31" s="16">
        <f t="shared" si="9"/>
        <v>3</v>
      </c>
      <c r="R31" s="34" t="s">
        <v>10</v>
      </c>
      <c r="S31" s="14" t="s">
        <v>11</v>
      </c>
      <c r="T31" s="16">
        <f t="shared" si="10"/>
        <v>4</v>
      </c>
      <c r="V31" s="7">
        <f t="shared" si="11"/>
        <v>40</v>
      </c>
    </row>
    <row r="32" spans="2:22" ht="12.75">
      <c r="B32" s="2">
        <v>4</v>
      </c>
      <c r="C32" s="17" t="s">
        <v>85</v>
      </c>
      <c r="D32" s="17" t="s">
        <v>86</v>
      </c>
      <c r="E32" s="18">
        <v>144</v>
      </c>
      <c r="F32" s="34" t="s">
        <v>23</v>
      </c>
      <c r="G32" s="14" t="s">
        <v>13</v>
      </c>
      <c r="H32" s="196" t="str">
        <f t="shared" si="6"/>
        <v>0</v>
      </c>
      <c r="I32" s="42" t="s">
        <v>74</v>
      </c>
      <c r="J32" s="14" t="s">
        <v>19</v>
      </c>
      <c r="K32" s="16">
        <f t="shared" si="7"/>
        <v>0.5</v>
      </c>
      <c r="L32" s="34" t="s">
        <v>20</v>
      </c>
      <c r="M32" s="14" t="s">
        <v>11</v>
      </c>
      <c r="N32" s="16">
        <f t="shared" si="8"/>
        <v>1.5</v>
      </c>
      <c r="O32" s="42" t="s">
        <v>32</v>
      </c>
      <c r="P32" s="14" t="s">
        <v>11</v>
      </c>
      <c r="Q32" s="16">
        <f t="shared" si="9"/>
        <v>2.5</v>
      </c>
      <c r="R32" s="34" t="s">
        <v>36</v>
      </c>
      <c r="S32" s="14" t="s">
        <v>11</v>
      </c>
      <c r="T32" s="16">
        <f t="shared" si="10"/>
        <v>3.5</v>
      </c>
      <c r="V32" s="7">
        <f t="shared" si="11"/>
        <v>35</v>
      </c>
    </row>
    <row r="33" spans="1:22" ht="12.75">
      <c r="A33" s="1" t="s">
        <v>188</v>
      </c>
      <c r="B33" s="2">
        <v>5</v>
      </c>
      <c r="C33" s="31" t="s">
        <v>465</v>
      </c>
      <c r="D33" s="31" t="s">
        <v>25</v>
      </c>
      <c r="E33" s="32">
        <v>124</v>
      </c>
      <c r="F33" s="42" t="s">
        <v>15</v>
      </c>
      <c r="G33" s="14" t="s">
        <v>19</v>
      </c>
      <c r="H33" s="196" t="str">
        <f t="shared" si="6"/>
        <v>0.5</v>
      </c>
      <c r="I33" s="34" t="s">
        <v>21</v>
      </c>
      <c r="J33" s="14" t="s">
        <v>13</v>
      </c>
      <c r="K33" s="16">
        <f t="shared" si="7"/>
        <v>0.5</v>
      </c>
      <c r="L33" s="41" t="s">
        <v>13</v>
      </c>
      <c r="M33" s="14" t="s">
        <v>11</v>
      </c>
      <c r="N33" s="16">
        <f t="shared" si="8"/>
        <v>1.5</v>
      </c>
      <c r="O33" s="42" t="s">
        <v>72</v>
      </c>
      <c r="P33" s="14" t="s">
        <v>11</v>
      </c>
      <c r="Q33" s="16">
        <f t="shared" si="9"/>
        <v>2.5</v>
      </c>
      <c r="R33" s="34" t="s">
        <v>23</v>
      </c>
      <c r="S33" s="14" t="s">
        <v>11</v>
      </c>
      <c r="T33" s="16">
        <f t="shared" si="10"/>
        <v>3.5</v>
      </c>
      <c r="V33" s="7">
        <f t="shared" si="11"/>
        <v>35</v>
      </c>
    </row>
    <row r="34" spans="2:22" ht="12.75">
      <c r="B34" s="2">
        <v>6</v>
      </c>
      <c r="C34" s="4" t="s">
        <v>107</v>
      </c>
      <c r="D34" s="4" t="s">
        <v>34</v>
      </c>
      <c r="E34" s="5">
        <v>143</v>
      </c>
      <c r="F34" s="42" t="s">
        <v>36</v>
      </c>
      <c r="G34" s="14" t="s">
        <v>11</v>
      </c>
      <c r="H34" s="196" t="str">
        <f t="shared" si="6"/>
        <v>1</v>
      </c>
      <c r="I34" s="34" t="s">
        <v>14</v>
      </c>
      <c r="J34" s="14" t="s">
        <v>11</v>
      </c>
      <c r="K34" s="16">
        <f t="shared" si="7"/>
        <v>2</v>
      </c>
      <c r="L34" s="42" t="s">
        <v>21</v>
      </c>
      <c r="M34" s="14" t="s">
        <v>13</v>
      </c>
      <c r="N34" s="16">
        <f t="shared" si="8"/>
        <v>2</v>
      </c>
      <c r="O34" s="34" t="s">
        <v>11</v>
      </c>
      <c r="P34" s="14" t="s">
        <v>13</v>
      </c>
      <c r="Q34" s="16">
        <f t="shared" si="9"/>
        <v>2</v>
      </c>
      <c r="R34" s="42" t="s">
        <v>30</v>
      </c>
      <c r="S34" s="14" t="s">
        <v>19</v>
      </c>
      <c r="T34" s="16">
        <f t="shared" si="10"/>
        <v>2.5</v>
      </c>
      <c r="V34" s="7">
        <f t="shared" si="11"/>
        <v>25</v>
      </c>
    </row>
    <row r="35" spans="2:22" ht="12.75">
      <c r="B35" s="2">
        <v>7</v>
      </c>
      <c r="C35" s="17" t="s">
        <v>534</v>
      </c>
      <c r="D35" s="17" t="s">
        <v>190</v>
      </c>
      <c r="E35" s="18" t="s">
        <v>535</v>
      </c>
      <c r="F35" s="34" t="s">
        <v>12</v>
      </c>
      <c r="G35" s="14" t="s">
        <v>19</v>
      </c>
      <c r="H35" s="226" t="str">
        <f t="shared" si="6"/>
        <v>0.5</v>
      </c>
      <c r="I35" s="42" t="s">
        <v>23</v>
      </c>
      <c r="J35" s="48" t="s">
        <v>19</v>
      </c>
      <c r="K35" s="49">
        <f t="shared" si="7"/>
        <v>1</v>
      </c>
      <c r="L35" s="34" t="s">
        <v>32</v>
      </c>
      <c r="M35" s="48" t="s">
        <v>19</v>
      </c>
      <c r="N35" s="49">
        <f t="shared" si="8"/>
        <v>1.5</v>
      </c>
      <c r="O35" s="42" t="s">
        <v>10</v>
      </c>
      <c r="P35" s="14" t="s">
        <v>13</v>
      </c>
      <c r="Q35" s="49">
        <f t="shared" si="9"/>
        <v>1.5</v>
      </c>
      <c r="R35" s="34" t="s">
        <v>35</v>
      </c>
      <c r="S35" s="48" t="s">
        <v>11</v>
      </c>
      <c r="T35" s="49">
        <f t="shared" si="10"/>
        <v>2.5</v>
      </c>
      <c r="V35" s="7">
        <f t="shared" si="11"/>
        <v>25</v>
      </c>
    </row>
    <row r="36" spans="2:22" ht="12.75">
      <c r="B36" s="2">
        <v>8</v>
      </c>
      <c r="C36" s="17" t="s">
        <v>537</v>
      </c>
      <c r="D36" s="17" t="s">
        <v>536</v>
      </c>
      <c r="E36" s="18">
        <v>130</v>
      </c>
      <c r="F36" s="41" t="s">
        <v>13</v>
      </c>
      <c r="G36" s="14" t="s">
        <v>19</v>
      </c>
      <c r="H36" s="196" t="str">
        <f t="shared" si="6"/>
        <v>0.5</v>
      </c>
      <c r="I36" s="34" t="s">
        <v>11</v>
      </c>
      <c r="J36" s="14" t="s">
        <v>13</v>
      </c>
      <c r="K36" s="16">
        <f t="shared" si="7"/>
        <v>0.5</v>
      </c>
      <c r="L36" s="42" t="s">
        <v>35</v>
      </c>
      <c r="M36" s="14" t="s">
        <v>11</v>
      </c>
      <c r="N36" s="16">
        <f t="shared" si="8"/>
        <v>1.5</v>
      </c>
      <c r="O36" s="34" t="s">
        <v>15</v>
      </c>
      <c r="P36" s="14" t="s">
        <v>11</v>
      </c>
      <c r="Q36" s="16">
        <f t="shared" si="9"/>
        <v>2.5</v>
      </c>
      <c r="R36" s="42" t="s">
        <v>14</v>
      </c>
      <c r="S36" s="14" t="s">
        <v>13</v>
      </c>
      <c r="T36" s="16">
        <f t="shared" si="10"/>
        <v>2.5</v>
      </c>
      <c r="V36" s="7">
        <f t="shared" si="11"/>
        <v>25</v>
      </c>
    </row>
    <row r="37" spans="2:22" ht="12.75">
      <c r="B37" s="2">
        <v>9</v>
      </c>
      <c r="C37" s="31" t="s">
        <v>28</v>
      </c>
      <c r="D37" s="31" t="s">
        <v>29</v>
      </c>
      <c r="E37" s="32">
        <v>127</v>
      </c>
      <c r="F37" s="42" t="s">
        <v>17</v>
      </c>
      <c r="G37" s="14" t="s">
        <v>11</v>
      </c>
      <c r="H37" s="196" t="str">
        <f t="shared" si="6"/>
        <v>1</v>
      </c>
      <c r="I37" s="34" t="s">
        <v>15</v>
      </c>
      <c r="J37" s="14" t="s">
        <v>19</v>
      </c>
      <c r="K37" s="16">
        <f t="shared" si="7"/>
        <v>1.5</v>
      </c>
      <c r="L37" s="42" t="s">
        <v>30</v>
      </c>
      <c r="M37" s="14" t="s">
        <v>11</v>
      </c>
      <c r="N37" s="16">
        <f t="shared" si="8"/>
        <v>2.5</v>
      </c>
      <c r="O37" s="34" t="s">
        <v>21</v>
      </c>
      <c r="P37" s="14" t="s">
        <v>13</v>
      </c>
      <c r="Q37" s="16">
        <f t="shared" si="9"/>
        <v>2.5</v>
      </c>
      <c r="R37" s="42" t="s">
        <v>12</v>
      </c>
      <c r="S37" s="14" t="s">
        <v>13</v>
      </c>
      <c r="T37" s="16">
        <f t="shared" si="10"/>
        <v>2.5</v>
      </c>
      <c r="V37" s="7">
        <f t="shared" si="11"/>
        <v>25</v>
      </c>
    </row>
    <row r="38" spans="2:22" ht="12.75">
      <c r="B38" s="2">
        <v>10</v>
      </c>
      <c r="C38" s="17" t="s">
        <v>539</v>
      </c>
      <c r="D38" s="17" t="s">
        <v>528</v>
      </c>
      <c r="E38" s="18">
        <v>132</v>
      </c>
      <c r="F38" s="42" t="s">
        <v>11</v>
      </c>
      <c r="G38" s="14" t="s">
        <v>19</v>
      </c>
      <c r="H38" s="196" t="str">
        <f t="shared" si="6"/>
        <v>0.5</v>
      </c>
      <c r="I38" s="34" t="s">
        <v>30</v>
      </c>
      <c r="J38" s="14" t="s">
        <v>13</v>
      </c>
      <c r="K38" s="16">
        <f t="shared" si="7"/>
        <v>0.5</v>
      </c>
      <c r="L38" s="42" t="s">
        <v>17</v>
      </c>
      <c r="M38" s="14" t="s">
        <v>13</v>
      </c>
      <c r="N38" s="16">
        <f t="shared" si="8"/>
        <v>0.5</v>
      </c>
      <c r="O38" s="41" t="s">
        <v>13</v>
      </c>
      <c r="P38" s="14" t="s">
        <v>11</v>
      </c>
      <c r="Q38" s="16">
        <f t="shared" si="9"/>
        <v>1.5</v>
      </c>
      <c r="R38" s="34" t="s">
        <v>32</v>
      </c>
      <c r="S38" s="14" t="s">
        <v>19</v>
      </c>
      <c r="T38" s="16">
        <f t="shared" si="10"/>
        <v>2</v>
      </c>
      <c r="V38" s="7">
        <f t="shared" si="11"/>
        <v>20</v>
      </c>
    </row>
    <row r="39" spans="2:22" ht="12.75">
      <c r="B39" s="2">
        <v>11</v>
      </c>
      <c r="C39" s="31" t="s">
        <v>370</v>
      </c>
      <c r="D39" s="31" t="s">
        <v>237</v>
      </c>
      <c r="E39" s="32">
        <v>132</v>
      </c>
      <c r="F39" s="34" t="s">
        <v>72</v>
      </c>
      <c r="G39" s="14" t="s">
        <v>19</v>
      </c>
      <c r="H39" s="196" t="str">
        <f t="shared" si="6"/>
        <v>0.5</v>
      </c>
      <c r="I39" s="42" t="s">
        <v>20</v>
      </c>
      <c r="J39" s="14" t="s">
        <v>11</v>
      </c>
      <c r="K39" s="16">
        <f t="shared" si="7"/>
        <v>1.5</v>
      </c>
      <c r="L39" s="34" t="s">
        <v>23</v>
      </c>
      <c r="M39" s="14" t="s">
        <v>13</v>
      </c>
      <c r="N39" s="16">
        <f t="shared" si="8"/>
        <v>1.5</v>
      </c>
      <c r="O39" s="42" t="s">
        <v>35</v>
      </c>
      <c r="P39" s="14" t="s">
        <v>13</v>
      </c>
      <c r="Q39" s="16">
        <f t="shared" si="9"/>
        <v>1.5</v>
      </c>
      <c r="R39" s="34" t="s">
        <v>16</v>
      </c>
      <c r="S39" s="14" t="s">
        <v>19</v>
      </c>
      <c r="T39" s="16">
        <f t="shared" si="10"/>
        <v>2</v>
      </c>
      <c r="V39" s="7">
        <f t="shared" si="11"/>
        <v>20</v>
      </c>
    </row>
    <row r="40" spans="2:22" ht="12.75">
      <c r="B40" s="2">
        <v>12</v>
      </c>
      <c r="C40" s="17" t="s">
        <v>105</v>
      </c>
      <c r="D40" s="17" t="s">
        <v>106</v>
      </c>
      <c r="E40" s="18">
        <v>129</v>
      </c>
      <c r="F40" s="41" t="s">
        <v>13</v>
      </c>
      <c r="G40" s="14" t="s">
        <v>19</v>
      </c>
      <c r="H40" s="196" t="str">
        <f t="shared" si="6"/>
        <v>0.5</v>
      </c>
      <c r="I40" s="34" t="s">
        <v>73</v>
      </c>
      <c r="J40" s="14" t="s">
        <v>19</v>
      </c>
      <c r="K40" s="16">
        <f t="shared" si="7"/>
        <v>1</v>
      </c>
      <c r="L40" s="42" t="s">
        <v>15</v>
      </c>
      <c r="M40" s="14" t="s">
        <v>19</v>
      </c>
      <c r="N40" s="16">
        <f t="shared" si="8"/>
        <v>1.5</v>
      </c>
      <c r="O40" s="34" t="s">
        <v>17</v>
      </c>
      <c r="P40" s="14" t="s">
        <v>13</v>
      </c>
      <c r="Q40" s="16">
        <f t="shared" si="9"/>
        <v>1.5</v>
      </c>
      <c r="R40" s="42" t="s">
        <v>20</v>
      </c>
      <c r="S40" s="14" t="s">
        <v>19</v>
      </c>
      <c r="T40" s="16">
        <f t="shared" si="10"/>
        <v>2</v>
      </c>
      <c r="V40" s="7">
        <f t="shared" si="11"/>
        <v>20</v>
      </c>
    </row>
    <row r="41" spans="2:22" ht="12.75">
      <c r="B41" s="2">
        <v>13</v>
      </c>
      <c r="C41" s="17" t="s">
        <v>576</v>
      </c>
      <c r="D41" s="17" t="s">
        <v>540</v>
      </c>
      <c r="E41" s="18" t="s">
        <v>368</v>
      </c>
      <c r="F41" s="34" t="s">
        <v>16</v>
      </c>
      <c r="G41" s="14" t="s">
        <v>13</v>
      </c>
      <c r="H41" s="196" t="str">
        <f t="shared" si="6"/>
        <v>0</v>
      </c>
      <c r="I41" s="41" t="s">
        <v>13</v>
      </c>
      <c r="J41" s="14" t="s">
        <v>11</v>
      </c>
      <c r="K41" s="16">
        <f t="shared" si="7"/>
        <v>1</v>
      </c>
      <c r="L41" s="42" t="s">
        <v>73</v>
      </c>
      <c r="M41" s="14" t="s">
        <v>11</v>
      </c>
      <c r="N41" s="16">
        <f t="shared" si="8"/>
        <v>2</v>
      </c>
      <c r="O41" s="34" t="s">
        <v>14</v>
      </c>
      <c r="P41" s="14" t="s">
        <v>13</v>
      </c>
      <c r="Q41" s="16">
        <f t="shared" si="9"/>
        <v>2</v>
      </c>
      <c r="R41" s="42" t="s">
        <v>17</v>
      </c>
      <c r="S41" s="14" t="s">
        <v>13</v>
      </c>
      <c r="T41" s="16">
        <f t="shared" si="10"/>
        <v>2</v>
      </c>
      <c r="V41" s="7">
        <f t="shared" si="11"/>
        <v>20</v>
      </c>
    </row>
    <row r="42" spans="2:22" ht="12.75">
      <c r="B42" s="2">
        <v>14</v>
      </c>
      <c r="C42" s="17" t="s">
        <v>543</v>
      </c>
      <c r="D42" s="17" t="s">
        <v>528</v>
      </c>
      <c r="E42" s="18">
        <v>126</v>
      </c>
      <c r="F42" s="41" t="s">
        <v>13</v>
      </c>
      <c r="G42" s="14" t="s">
        <v>19</v>
      </c>
      <c r="H42" s="196" t="str">
        <f t="shared" si="6"/>
        <v>0.5</v>
      </c>
      <c r="I42" s="42" t="s">
        <v>72</v>
      </c>
      <c r="J42" s="14" t="s">
        <v>13</v>
      </c>
      <c r="K42" s="16">
        <f t="shared" si="7"/>
        <v>0.5</v>
      </c>
      <c r="L42" s="34" t="s">
        <v>10</v>
      </c>
      <c r="M42" s="14" t="s">
        <v>13</v>
      </c>
      <c r="N42" s="16">
        <f t="shared" si="8"/>
        <v>0.5</v>
      </c>
      <c r="O42" s="34" t="s">
        <v>30</v>
      </c>
      <c r="P42" s="14" t="s">
        <v>11</v>
      </c>
      <c r="Q42" s="16">
        <f t="shared" si="9"/>
        <v>1.5</v>
      </c>
      <c r="R42" s="42" t="s">
        <v>15</v>
      </c>
      <c r="S42" s="14" t="s">
        <v>13</v>
      </c>
      <c r="T42" s="16">
        <f t="shared" si="10"/>
        <v>1.5</v>
      </c>
      <c r="V42" s="7">
        <f t="shared" si="11"/>
        <v>15</v>
      </c>
    </row>
    <row r="43" spans="2:22" ht="12.75">
      <c r="B43" s="2">
        <v>15</v>
      </c>
      <c r="C43" s="17" t="s">
        <v>541</v>
      </c>
      <c r="D43" s="17" t="s">
        <v>542</v>
      </c>
      <c r="E43" s="18">
        <v>147</v>
      </c>
      <c r="F43" s="42" t="s">
        <v>30</v>
      </c>
      <c r="G43" s="14" t="s">
        <v>19</v>
      </c>
      <c r="H43" s="196" t="str">
        <f t="shared" si="6"/>
        <v>0.5</v>
      </c>
      <c r="I43" s="34" t="s">
        <v>35</v>
      </c>
      <c r="J43" s="14" t="s">
        <v>11</v>
      </c>
      <c r="K43" s="16">
        <f t="shared" si="7"/>
        <v>1.5</v>
      </c>
      <c r="L43" s="42" t="s">
        <v>11</v>
      </c>
      <c r="M43" s="14" t="s">
        <v>13</v>
      </c>
      <c r="N43" s="16">
        <f t="shared" si="8"/>
        <v>1.5</v>
      </c>
      <c r="O43" s="34" t="s">
        <v>12</v>
      </c>
      <c r="P43" s="14" t="s">
        <v>13</v>
      </c>
      <c r="Q43" s="16">
        <f t="shared" si="9"/>
        <v>1.5</v>
      </c>
      <c r="R43" s="38" t="s">
        <v>13</v>
      </c>
      <c r="S43" s="19" t="s">
        <v>13</v>
      </c>
      <c r="T43" s="20">
        <f t="shared" si="10"/>
        <v>1.5</v>
      </c>
      <c r="V43" s="7">
        <f t="shared" si="11"/>
        <v>15</v>
      </c>
    </row>
    <row r="44" spans="2:22" ht="12.75">
      <c r="B44" s="2">
        <v>16</v>
      </c>
      <c r="C44" s="17" t="s">
        <v>545</v>
      </c>
      <c r="D44" s="17" t="s">
        <v>546</v>
      </c>
      <c r="E44" s="18">
        <v>124</v>
      </c>
      <c r="F44" s="41" t="s">
        <v>13</v>
      </c>
      <c r="G44" s="14" t="s">
        <v>19</v>
      </c>
      <c r="H44" s="196" t="str">
        <f t="shared" si="6"/>
        <v>0.5</v>
      </c>
      <c r="I44" s="34" t="s">
        <v>17</v>
      </c>
      <c r="J44" s="14" t="s">
        <v>19</v>
      </c>
      <c r="K44" s="16">
        <f t="shared" si="7"/>
        <v>1</v>
      </c>
      <c r="L44" s="42" t="s">
        <v>14</v>
      </c>
      <c r="M44" s="14" t="s">
        <v>13</v>
      </c>
      <c r="N44" s="16">
        <f t="shared" si="8"/>
        <v>1</v>
      </c>
      <c r="O44" s="38" t="s">
        <v>13</v>
      </c>
      <c r="P44" s="19" t="s">
        <v>13</v>
      </c>
      <c r="Q44" s="20">
        <f t="shared" si="9"/>
        <v>1</v>
      </c>
      <c r="R44" s="38" t="s">
        <v>13</v>
      </c>
      <c r="S44" s="19" t="s">
        <v>13</v>
      </c>
      <c r="T44" s="20">
        <f t="shared" si="10"/>
        <v>1</v>
      </c>
      <c r="V44" s="7">
        <f t="shared" si="11"/>
        <v>10</v>
      </c>
    </row>
    <row r="45" spans="2:22" ht="12.75">
      <c r="B45" s="2">
        <v>17</v>
      </c>
      <c r="C45" s="17" t="s">
        <v>544</v>
      </c>
      <c r="D45" s="17" t="s">
        <v>546</v>
      </c>
      <c r="E45" s="18">
        <v>131</v>
      </c>
      <c r="F45" s="44" t="s">
        <v>13</v>
      </c>
      <c r="G45" s="26" t="s">
        <v>19</v>
      </c>
      <c r="H45" s="199" t="str">
        <f t="shared" si="6"/>
        <v>0.5</v>
      </c>
      <c r="I45" s="43" t="s">
        <v>32</v>
      </c>
      <c r="J45" s="26" t="s">
        <v>19</v>
      </c>
      <c r="K45" s="27">
        <f t="shared" si="7"/>
        <v>1</v>
      </c>
      <c r="L45" s="35" t="s">
        <v>36</v>
      </c>
      <c r="M45" s="26" t="s">
        <v>13</v>
      </c>
      <c r="N45" s="27">
        <f t="shared" si="8"/>
        <v>1</v>
      </c>
      <c r="O45" s="50" t="s">
        <v>13</v>
      </c>
      <c r="P45" s="51" t="s">
        <v>13</v>
      </c>
      <c r="Q45" s="52">
        <f t="shared" si="9"/>
        <v>1</v>
      </c>
      <c r="R45" s="50" t="s">
        <v>13</v>
      </c>
      <c r="S45" s="51" t="s">
        <v>13</v>
      </c>
      <c r="T45" s="52">
        <f t="shared" si="10"/>
        <v>1</v>
      </c>
      <c r="V45" s="7">
        <f t="shared" si="11"/>
        <v>10</v>
      </c>
    </row>
    <row r="46" spans="3:5" ht="12.75">
      <c r="C46" s="24"/>
      <c r="D46" s="24"/>
      <c r="E46" s="25"/>
    </row>
    <row r="47" spans="3:20" ht="12.75">
      <c r="C47" s="3" t="s">
        <v>115</v>
      </c>
      <c r="F47" s="301" t="s">
        <v>79</v>
      </c>
      <c r="G47" s="302"/>
      <c r="H47" s="303"/>
      <c r="J47" s="304" t="s">
        <v>76</v>
      </c>
      <c r="K47" s="305"/>
      <c r="N47" s="22"/>
      <c r="O47" s="287" t="s">
        <v>26</v>
      </c>
      <c r="P47" s="306"/>
      <c r="Q47" s="306"/>
      <c r="R47" s="306"/>
      <c r="S47" s="306"/>
      <c r="T47" s="307"/>
    </row>
    <row r="48" ht="12.75">
      <c r="C48" s="17"/>
    </row>
    <row r="49" spans="3:22" ht="12.75">
      <c r="C49" s="17"/>
      <c r="D49" s="17"/>
      <c r="E49" s="18"/>
      <c r="F49" s="290" t="s">
        <v>1</v>
      </c>
      <c r="G49" s="291"/>
      <c r="H49" s="292"/>
      <c r="I49" s="290" t="s">
        <v>2</v>
      </c>
      <c r="J49" s="291"/>
      <c r="K49" s="292"/>
      <c r="L49" s="290" t="s">
        <v>3</v>
      </c>
      <c r="M49" s="291"/>
      <c r="N49" s="292"/>
      <c r="O49" s="290" t="s">
        <v>4</v>
      </c>
      <c r="P49" s="291"/>
      <c r="Q49" s="292"/>
      <c r="R49" s="290" t="s">
        <v>5</v>
      </c>
      <c r="S49" s="291"/>
      <c r="T49" s="292"/>
      <c r="V49" s="7" t="s">
        <v>81</v>
      </c>
    </row>
    <row r="50" spans="3:20" ht="12.75">
      <c r="C50" s="31"/>
      <c r="D50" s="31"/>
      <c r="E50" s="32"/>
      <c r="F50" s="33" t="s">
        <v>6</v>
      </c>
      <c r="G50" s="10" t="s">
        <v>7</v>
      </c>
      <c r="H50" s="11" t="s">
        <v>8</v>
      </c>
      <c r="I50" s="57" t="s">
        <v>6</v>
      </c>
      <c r="J50" s="10" t="s">
        <v>7</v>
      </c>
      <c r="K50" s="58" t="s">
        <v>8</v>
      </c>
      <c r="L50" s="33" t="s">
        <v>6</v>
      </c>
      <c r="M50" s="10" t="s">
        <v>7</v>
      </c>
      <c r="N50" s="11" t="s">
        <v>8</v>
      </c>
      <c r="O50" s="57" t="s">
        <v>6</v>
      </c>
      <c r="P50" s="10" t="s">
        <v>7</v>
      </c>
      <c r="Q50" s="58" t="s">
        <v>8</v>
      </c>
      <c r="R50" s="33" t="s">
        <v>6</v>
      </c>
      <c r="S50" s="10" t="s">
        <v>7</v>
      </c>
      <c r="T50" s="11" t="s">
        <v>8</v>
      </c>
    </row>
    <row r="51" spans="1:22" ht="12.75">
      <c r="A51" s="1" t="s">
        <v>9</v>
      </c>
      <c r="B51" s="2">
        <v>1</v>
      </c>
      <c r="C51" s="4" t="s">
        <v>547</v>
      </c>
      <c r="D51" s="4" t="s">
        <v>237</v>
      </c>
      <c r="E51" s="5" t="s">
        <v>548</v>
      </c>
      <c r="F51" s="34" t="s">
        <v>116</v>
      </c>
      <c r="G51" s="14" t="s">
        <v>11</v>
      </c>
      <c r="H51" s="196" t="str">
        <f aca="true" t="shared" si="12" ref="H51:H73">G51</f>
        <v>1</v>
      </c>
      <c r="I51" s="59" t="s">
        <v>14</v>
      </c>
      <c r="J51" s="14" t="s">
        <v>11</v>
      </c>
      <c r="K51" s="22">
        <f aca="true" t="shared" si="13" ref="K51:K73">(H51+J51)</f>
        <v>2</v>
      </c>
      <c r="L51" s="42" t="s">
        <v>15</v>
      </c>
      <c r="M51" s="14" t="s">
        <v>11</v>
      </c>
      <c r="N51" s="16">
        <f aca="true" t="shared" si="14" ref="N51:N73">(K51+M51)</f>
        <v>3</v>
      </c>
      <c r="O51" s="36" t="s">
        <v>21</v>
      </c>
      <c r="P51" s="14" t="s">
        <v>11</v>
      </c>
      <c r="Q51" s="22">
        <f aca="true" t="shared" si="15" ref="Q51:Q73">(N51+P51)</f>
        <v>4</v>
      </c>
      <c r="R51" s="42" t="s">
        <v>10</v>
      </c>
      <c r="S51" s="14" t="s">
        <v>11</v>
      </c>
      <c r="T51" s="16">
        <f aca="true" t="shared" si="16" ref="T51:T73">(Q51+S51)</f>
        <v>5</v>
      </c>
      <c r="V51" s="7">
        <f aca="true" t="shared" si="17" ref="V51:V73">T51*10</f>
        <v>50</v>
      </c>
    </row>
    <row r="52" spans="1:22" ht="12.75">
      <c r="A52" s="1" t="s">
        <v>187</v>
      </c>
      <c r="B52" s="2">
        <v>2</v>
      </c>
      <c r="C52" s="31" t="s">
        <v>577</v>
      </c>
      <c r="D52" s="31" t="s">
        <v>138</v>
      </c>
      <c r="E52" s="32">
        <v>110</v>
      </c>
      <c r="F52" s="42" t="s">
        <v>23</v>
      </c>
      <c r="G52" s="14" t="s">
        <v>11</v>
      </c>
      <c r="H52" s="226" t="str">
        <f t="shared" si="12"/>
        <v>1</v>
      </c>
      <c r="I52" s="36" t="s">
        <v>10</v>
      </c>
      <c r="J52" s="48" t="s">
        <v>11</v>
      </c>
      <c r="K52" s="61">
        <f t="shared" si="13"/>
        <v>2</v>
      </c>
      <c r="L52" s="42" t="s">
        <v>30</v>
      </c>
      <c r="M52" s="48" t="s">
        <v>11</v>
      </c>
      <c r="N52" s="49">
        <f t="shared" si="14"/>
        <v>3</v>
      </c>
      <c r="O52" s="59" t="s">
        <v>11</v>
      </c>
      <c r="P52" s="48" t="s">
        <v>13</v>
      </c>
      <c r="Q52" s="61">
        <f t="shared" si="15"/>
        <v>3</v>
      </c>
      <c r="R52" s="34" t="s">
        <v>35</v>
      </c>
      <c r="S52" s="48" t="s">
        <v>11</v>
      </c>
      <c r="T52" s="49">
        <f t="shared" si="16"/>
        <v>4</v>
      </c>
      <c r="V52" s="7">
        <f t="shared" si="17"/>
        <v>40</v>
      </c>
    </row>
    <row r="53" spans="1:22" ht="12.75">
      <c r="A53" s="1" t="s">
        <v>187</v>
      </c>
      <c r="B53" s="2">
        <v>3</v>
      </c>
      <c r="C53" s="17" t="s">
        <v>549</v>
      </c>
      <c r="D53" s="17" t="s">
        <v>354</v>
      </c>
      <c r="E53" s="18">
        <v>113</v>
      </c>
      <c r="F53" s="41" t="s">
        <v>13</v>
      </c>
      <c r="G53" s="14" t="s">
        <v>11</v>
      </c>
      <c r="H53" s="196" t="str">
        <f t="shared" si="12"/>
        <v>1</v>
      </c>
      <c r="I53" s="36" t="s">
        <v>11</v>
      </c>
      <c r="J53" s="14" t="s">
        <v>13</v>
      </c>
      <c r="K53" s="22">
        <f t="shared" si="13"/>
        <v>1</v>
      </c>
      <c r="L53" s="42" t="s">
        <v>71</v>
      </c>
      <c r="M53" s="14" t="s">
        <v>11</v>
      </c>
      <c r="N53" s="16">
        <f t="shared" si="14"/>
        <v>2</v>
      </c>
      <c r="O53" s="36" t="s">
        <v>16</v>
      </c>
      <c r="P53" s="14" t="s">
        <v>11</v>
      </c>
      <c r="Q53" s="22">
        <f t="shared" si="15"/>
        <v>3</v>
      </c>
      <c r="R53" s="42" t="s">
        <v>15</v>
      </c>
      <c r="S53" s="14" t="s">
        <v>11</v>
      </c>
      <c r="T53" s="16">
        <f t="shared" si="16"/>
        <v>4</v>
      </c>
      <c r="V53" s="7">
        <f t="shared" si="17"/>
        <v>40</v>
      </c>
    </row>
    <row r="54" spans="2:22" ht="12.75">
      <c r="B54" s="2">
        <v>4</v>
      </c>
      <c r="C54" s="4" t="s">
        <v>550</v>
      </c>
      <c r="D54" s="4" t="s">
        <v>237</v>
      </c>
      <c r="E54" s="5">
        <v>116</v>
      </c>
      <c r="F54" s="42" t="s">
        <v>35</v>
      </c>
      <c r="G54" s="14" t="s">
        <v>19</v>
      </c>
      <c r="H54" s="196" t="str">
        <f t="shared" si="12"/>
        <v>0.5</v>
      </c>
      <c r="I54" s="36" t="s">
        <v>74</v>
      </c>
      <c r="J54" s="14" t="s">
        <v>11</v>
      </c>
      <c r="K54" s="22">
        <f t="shared" si="13"/>
        <v>1.5</v>
      </c>
      <c r="L54" s="34" t="s">
        <v>73</v>
      </c>
      <c r="M54" s="14" t="s">
        <v>19</v>
      </c>
      <c r="N54" s="16">
        <f t="shared" si="14"/>
        <v>2</v>
      </c>
      <c r="O54" s="59" t="s">
        <v>12</v>
      </c>
      <c r="P54" s="14" t="s">
        <v>19</v>
      </c>
      <c r="Q54" s="22">
        <f t="shared" si="15"/>
        <v>2.5</v>
      </c>
      <c r="R54" s="34" t="s">
        <v>36</v>
      </c>
      <c r="S54" s="14" t="s">
        <v>11</v>
      </c>
      <c r="T54" s="16">
        <f t="shared" si="16"/>
        <v>3.5</v>
      </c>
      <c r="V54" s="7">
        <f t="shared" si="17"/>
        <v>35</v>
      </c>
    </row>
    <row r="55" spans="1:22" ht="12.75">
      <c r="A55" s="1" t="s">
        <v>188</v>
      </c>
      <c r="B55" s="2">
        <v>5</v>
      </c>
      <c r="C55" s="31" t="s">
        <v>122</v>
      </c>
      <c r="D55" s="31" t="s">
        <v>34</v>
      </c>
      <c r="E55" s="32">
        <v>107</v>
      </c>
      <c r="F55" s="42" t="s">
        <v>16</v>
      </c>
      <c r="G55" s="14" t="s">
        <v>11</v>
      </c>
      <c r="H55" s="196" t="str">
        <f t="shared" si="12"/>
        <v>1</v>
      </c>
      <c r="I55" s="36" t="s">
        <v>15</v>
      </c>
      <c r="J55" s="14" t="s">
        <v>13</v>
      </c>
      <c r="K55" s="22">
        <f t="shared" si="13"/>
        <v>1</v>
      </c>
      <c r="L55" s="42" t="s">
        <v>32</v>
      </c>
      <c r="M55" s="14" t="s">
        <v>11</v>
      </c>
      <c r="N55" s="16">
        <f t="shared" si="14"/>
        <v>2</v>
      </c>
      <c r="O55" s="36" t="s">
        <v>17</v>
      </c>
      <c r="P55" s="14" t="s">
        <v>19</v>
      </c>
      <c r="Q55" s="22">
        <f t="shared" si="15"/>
        <v>2.5</v>
      </c>
      <c r="R55" s="42" t="s">
        <v>30</v>
      </c>
      <c r="S55" s="14" t="s">
        <v>11</v>
      </c>
      <c r="T55" s="16">
        <f t="shared" si="16"/>
        <v>3.5</v>
      </c>
      <c r="V55" s="7">
        <f t="shared" si="17"/>
        <v>35</v>
      </c>
    </row>
    <row r="56" spans="2:22" ht="12.75">
      <c r="B56" s="2">
        <v>6</v>
      </c>
      <c r="C56" s="4" t="s">
        <v>551</v>
      </c>
      <c r="D56" s="4" t="s">
        <v>138</v>
      </c>
      <c r="E56" s="5">
        <v>117</v>
      </c>
      <c r="F56" s="34" t="s">
        <v>12</v>
      </c>
      <c r="G56" s="14" t="s">
        <v>13</v>
      </c>
      <c r="H56" s="196" t="str">
        <f t="shared" si="12"/>
        <v>0</v>
      </c>
      <c r="I56" s="59" t="s">
        <v>75</v>
      </c>
      <c r="J56" s="14" t="s">
        <v>11</v>
      </c>
      <c r="K56" s="22">
        <f t="shared" si="13"/>
        <v>1</v>
      </c>
      <c r="L56" s="34" t="s">
        <v>80</v>
      </c>
      <c r="M56" s="14" t="s">
        <v>11</v>
      </c>
      <c r="N56" s="16">
        <f t="shared" si="14"/>
        <v>2</v>
      </c>
      <c r="O56" s="59" t="s">
        <v>14</v>
      </c>
      <c r="P56" s="14" t="s">
        <v>13</v>
      </c>
      <c r="Q56" s="22">
        <f t="shared" si="15"/>
        <v>2</v>
      </c>
      <c r="R56" s="34" t="s">
        <v>73</v>
      </c>
      <c r="S56" s="14" t="s">
        <v>11</v>
      </c>
      <c r="T56" s="16">
        <f t="shared" si="16"/>
        <v>3</v>
      </c>
      <c r="V56" s="7">
        <f t="shared" si="17"/>
        <v>30</v>
      </c>
    </row>
    <row r="57" spans="2:22" ht="12.75">
      <c r="B57" s="2">
        <v>7</v>
      </c>
      <c r="C57" s="4" t="s">
        <v>552</v>
      </c>
      <c r="D57" s="4" t="s">
        <v>18</v>
      </c>
      <c r="E57" s="5">
        <v>113</v>
      </c>
      <c r="F57" s="34" t="s">
        <v>71</v>
      </c>
      <c r="G57" s="14" t="s">
        <v>11</v>
      </c>
      <c r="H57" s="196" t="str">
        <f t="shared" si="12"/>
        <v>1</v>
      </c>
      <c r="I57" s="59" t="s">
        <v>12</v>
      </c>
      <c r="J57" s="14" t="s">
        <v>11</v>
      </c>
      <c r="K57" s="22">
        <f t="shared" si="13"/>
        <v>2</v>
      </c>
      <c r="L57" s="34" t="s">
        <v>11</v>
      </c>
      <c r="M57" s="14" t="s">
        <v>13</v>
      </c>
      <c r="N57" s="16">
        <f t="shared" si="14"/>
        <v>2</v>
      </c>
      <c r="O57" s="59" t="s">
        <v>73</v>
      </c>
      <c r="P57" s="14" t="s">
        <v>11</v>
      </c>
      <c r="Q57" s="22">
        <f t="shared" si="15"/>
        <v>3</v>
      </c>
      <c r="R57" s="34" t="s">
        <v>14</v>
      </c>
      <c r="S57" s="14" t="s">
        <v>13</v>
      </c>
      <c r="T57" s="16">
        <f t="shared" si="16"/>
        <v>3</v>
      </c>
      <c r="V57" s="7">
        <f t="shared" si="17"/>
        <v>30</v>
      </c>
    </row>
    <row r="58" spans="2:22" ht="12.75">
      <c r="B58" s="2">
        <v>8</v>
      </c>
      <c r="C58" s="31" t="s">
        <v>142</v>
      </c>
      <c r="D58" s="31" t="s">
        <v>33</v>
      </c>
      <c r="E58" s="32">
        <v>105</v>
      </c>
      <c r="F58" s="34" t="s">
        <v>20</v>
      </c>
      <c r="G58" s="14" t="s">
        <v>11</v>
      </c>
      <c r="H58" s="196" t="str">
        <f t="shared" si="12"/>
        <v>1</v>
      </c>
      <c r="I58" s="59" t="s">
        <v>21</v>
      </c>
      <c r="J58" s="14" t="s">
        <v>13</v>
      </c>
      <c r="K58" s="22">
        <f t="shared" si="13"/>
        <v>1</v>
      </c>
      <c r="L58" s="34" t="s">
        <v>78</v>
      </c>
      <c r="M58" s="14" t="s">
        <v>11</v>
      </c>
      <c r="N58" s="16">
        <f t="shared" si="14"/>
        <v>2</v>
      </c>
      <c r="O58" s="59" t="s">
        <v>77</v>
      </c>
      <c r="P58" s="14" t="s">
        <v>11</v>
      </c>
      <c r="Q58" s="22">
        <f t="shared" si="15"/>
        <v>3</v>
      </c>
      <c r="R58" s="34" t="s">
        <v>11</v>
      </c>
      <c r="S58" s="14" t="s">
        <v>13</v>
      </c>
      <c r="T58" s="16">
        <f t="shared" si="16"/>
        <v>3</v>
      </c>
      <c r="V58" s="7">
        <f t="shared" si="17"/>
        <v>30</v>
      </c>
    </row>
    <row r="59" spans="2:22" ht="12.75">
      <c r="B59" s="2">
        <v>9</v>
      </c>
      <c r="C59" s="4" t="s">
        <v>553</v>
      </c>
      <c r="D59" s="4" t="s">
        <v>554</v>
      </c>
      <c r="E59" s="5">
        <v>85</v>
      </c>
      <c r="F59" s="34" t="s">
        <v>21</v>
      </c>
      <c r="G59" s="14" t="s">
        <v>13</v>
      </c>
      <c r="H59" s="196" t="str">
        <f t="shared" si="12"/>
        <v>0</v>
      </c>
      <c r="I59" s="59" t="s">
        <v>20</v>
      </c>
      <c r="J59" s="14" t="s">
        <v>13</v>
      </c>
      <c r="K59" s="22">
        <f t="shared" si="13"/>
        <v>0</v>
      </c>
      <c r="L59" s="41" t="s">
        <v>13</v>
      </c>
      <c r="M59" s="14" t="s">
        <v>11</v>
      </c>
      <c r="N59" s="16">
        <f t="shared" si="14"/>
        <v>1</v>
      </c>
      <c r="O59" s="59" t="s">
        <v>78</v>
      </c>
      <c r="P59" s="14" t="s">
        <v>11</v>
      </c>
      <c r="Q59" s="22">
        <f t="shared" si="15"/>
        <v>2</v>
      </c>
      <c r="R59" s="34" t="s">
        <v>72</v>
      </c>
      <c r="S59" s="14" t="s">
        <v>11</v>
      </c>
      <c r="T59" s="16">
        <f t="shared" si="16"/>
        <v>3</v>
      </c>
      <c r="V59" s="7">
        <f t="shared" si="17"/>
        <v>30</v>
      </c>
    </row>
    <row r="60" spans="2:22" ht="12.75">
      <c r="B60" s="2">
        <v>10</v>
      </c>
      <c r="C60" s="17" t="s">
        <v>556</v>
      </c>
      <c r="D60" s="17" t="s">
        <v>555</v>
      </c>
      <c r="E60" s="18">
        <v>115</v>
      </c>
      <c r="F60" s="42" t="s">
        <v>10</v>
      </c>
      <c r="G60" s="14" t="s">
        <v>13</v>
      </c>
      <c r="H60" s="196" t="str">
        <f t="shared" si="12"/>
        <v>0</v>
      </c>
      <c r="I60" s="36" t="s">
        <v>23</v>
      </c>
      <c r="J60" s="14" t="s">
        <v>11</v>
      </c>
      <c r="K60" s="22">
        <f t="shared" si="13"/>
        <v>1</v>
      </c>
      <c r="L60" s="42" t="s">
        <v>35</v>
      </c>
      <c r="M60" s="14" t="s">
        <v>13</v>
      </c>
      <c r="N60" s="16">
        <f t="shared" si="14"/>
        <v>1</v>
      </c>
      <c r="O60" s="36" t="s">
        <v>71</v>
      </c>
      <c r="P60" s="14" t="s">
        <v>11</v>
      </c>
      <c r="Q60" s="22">
        <f t="shared" si="15"/>
        <v>2</v>
      </c>
      <c r="R60" s="42" t="s">
        <v>32</v>
      </c>
      <c r="S60" s="14" t="s">
        <v>19</v>
      </c>
      <c r="T60" s="16">
        <f t="shared" si="16"/>
        <v>2.5</v>
      </c>
      <c r="V60" s="7">
        <f t="shared" si="17"/>
        <v>25</v>
      </c>
    </row>
    <row r="61" spans="2:22" ht="12.75">
      <c r="B61" s="2">
        <v>11</v>
      </c>
      <c r="C61" s="31" t="s">
        <v>112</v>
      </c>
      <c r="D61" s="31" t="s">
        <v>64</v>
      </c>
      <c r="E61" s="32">
        <v>116</v>
      </c>
      <c r="F61" s="34" t="s">
        <v>75</v>
      </c>
      <c r="G61" s="14" t="s">
        <v>11</v>
      </c>
      <c r="H61" s="196" t="str">
        <f t="shared" si="12"/>
        <v>1</v>
      </c>
      <c r="I61" s="59" t="s">
        <v>80</v>
      </c>
      <c r="J61" s="14" t="s">
        <v>11</v>
      </c>
      <c r="K61" s="22">
        <f t="shared" si="13"/>
        <v>2</v>
      </c>
      <c r="L61" s="34" t="s">
        <v>21</v>
      </c>
      <c r="M61" s="14" t="s">
        <v>13</v>
      </c>
      <c r="N61" s="16">
        <f t="shared" si="14"/>
        <v>2</v>
      </c>
      <c r="O61" s="59" t="s">
        <v>35</v>
      </c>
      <c r="P61" s="14" t="s">
        <v>19</v>
      </c>
      <c r="Q61" s="22">
        <f t="shared" si="15"/>
        <v>2.5</v>
      </c>
      <c r="R61" s="34" t="s">
        <v>12</v>
      </c>
      <c r="S61" s="14" t="s">
        <v>13</v>
      </c>
      <c r="T61" s="16">
        <f t="shared" si="16"/>
        <v>2.5</v>
      </c>
      <c r="V61" s="7">
        <f t="shared" si="17"/>
        <v>25</v>
      </c>
    </row>
    <row r="62" spans="2:22" ht="12.75">
      <c r="B62" s="2">
        <v>12</v>
      </c>
      <c r="C62" s="17" t="s">
        <v>557</v>
      </c>
      <c r="D62" s="17" t="s">
        <v>558</v>
      </c>
      <c r="E62" s="18" t="s">
        <v>559</v>
      </c>
      <c r="F62" s="42" t="s">
        <v>73</v>
      </c>
      <c r="G62" s="14" t="s">
        <v>19</v>
      </c>
      <c r="H62" s="196" t="str">
        <f t="shared" si="12"/>
        <v>0.5</v>
      </c>
      <c r="I62" s="36" t="s">
        <v>36</v>
      </c>
      <c r="J62" s="14" t="s">
        <v>11</v>
      </c>
      <c r="K62" s="22">
        <f t="shared" si="13"/>
        <v>1.5</v>
      </c>
      <c r="L62" s="34" t="s">
        <v>12</v>
      </c>
      <c r="M62" s="14" t="s">
        <v>13</v>
      </c>
      <c r="N62" s="16">
        <f t="shared" si="14"/>
        <v>1.5</v>
      </c>
      <c r="O62" s="59" t="s">
        <v>72</v>
      </c>
      <c r="P62" s="14" t="s">
        <v>19</v>
      </c>
      <c r="Q62" s="22">
        <f t="shared" si="15"/>
        <v>2</v>
      </c>
      <c r="R62" s="34" t="s">
        <v>20</v>
      </c>
      <c r="S62" s="14" t="s">
        <v>19</v>
      </c>
      <c r="T62" s="16">
        <f t="shared" si="16"/>
        <v>2.5</v>
      </c>
      <c r="V62" s="7">
        <f t="shared" si="17"/>
        <v>25</v>
      </c>
    </row>
    <row r="63" spans="2:22" ht="12.75">
      <c r="B63" s="2">
        <v>13</v>
      </c>
      <c r="C63" s="17" t="s">
        <v>140</v>
      </c>
      <c r="D63" s="17" t="s">
        <v>141</v>
      </c>
      <c r="E63" s="18">
        <v>104</v>
      </c>
      <c r="F63" s="41" t="s">
        <v>13</v>
      </c>
      <c r="G63" s="14" t="s">
        <v>19</v>
      </c>
      <c r="H63" s="196" t="str">
        <f t="shared" si="12"/>
        <v>0.5</v>
      </c>
      <c r="I63" s="59" t="s">
        <v>32</v>
      </c>
      <c r="J63" s="14" t="s">
        <v>13</v>
      </c>
      <c r="K63" s="22">
        <f t="shared" si="13"/>
        <v>0.5</v>
      </c>
      <c r="L63" s="34" t="s">
        <v>75</v>
      </c>
      <c r="M63" s="14" t="s">
        <v>11</v>
      </c>
      <c r="N63" s="16">
        <f t="shared" si="14"/>
        <v>1.5</v>
      </c>
      <c r="O63" s="59" t="s">
        <v>80</v>
      </c>
      <c r="P63" s="14" t="s">
        <v>11</v>
      </c>
      <c r="Q63" s="22">
        <f t="shared" si="15"/>
        <v>2.5</v>
      </c>
      <c r="R63" s="42" t="s">
        <v>17</v>
      </c>
      <c r="S63" s="14" t="s">
        <v>13</v>
      </c>
      <c r="T63" s="16">
        <f t="shared" si="16"/>
        <v>2.5</v>
      </c>
      <c r="V63" s="7">
        <f t="shared" si="17"/>
        <v>25</v>
      </c>
    </row>
    <row r="64" spans="2:22" ht="12.75">
      <c r="B64" s="2">
        <v>14</v>
      </c>
      <c r="C64" s="17" t="s">
        <v>561</v>
      </c>
      <c r="D64" s="17" t="s">
        <v>560</v>
      </c>
      <c r="E64" s="18">
        <v>103</v>
      </c>
      <c r="F64" s="34" t="s">
        <v>17</v>
      </c>
      <c r="G64" s="14" t="s">
        <v>19</v>
      </c>
      <c r="H64" s="196" t="str">
        <f t="shared" si="12"/>
        <v>0.5</v>
      </c>
      <c r="I64" s="59" t="s">
        <v>78</v>
      </c>
      <c r="J64" s="14" t="s">
        <v>19</v>
      </c>
      <c r="K64" s="22">
        <f t="shared" si="13"/>
        <v>1</v>
      </c>
      <c r="L64" s="34" t="s">
        <v>20</v>
      </c>
      <c r="M64" s="14" t="s">
        <v>11</v>
      </c>
      <c r="N64" s="16">
        <f t="shared" si="14"/>
        <v>2</v>
      </c>
      <c r="O64" s="36" t="s">
        <v>30</v>
      </c>
      <c r="P64" s="14" t="s">
        <v>19</v>
      </c>
      <c r="Q64" s="22">
        <f t="shared" si="15"/>
        <v>2.5</v>
      </c>
      <c r="R64" s="42" t="s">
        <v>21</v>
      </c>
      <c r="S64" s="14" t="s">
        <v>13</v>
      </c>
      <c r="T64" s="16">
        <f t="shared" si="16"/>
        <v>2.5</v>
      </c>
      <c r="V64" s="7">
        <f t="shared" si="17"/>
        <v>25</v>
      </c>
    </row>
    <row r="65" spans="2:22" ht="12.75">
      <c r="B65" s="2">
        <v>15</v>
      </c>
      <c r="C65" s="31" t="s">
        <v>145</v>
      </c>
      <c r="D65" s="31" t="s">
        <v>29</v>
      </c>
      <c r="E65" s="32">
        <v>113</v>
      </c>
      <c r="F65" s="41" t="s">
        <v>13</v>
      </c>
      <c r="G65" s="14" t="s">
        <v>19</v>
      </c>
      <c r="H65" s="196" t="str">
        <f t="shared" si="12"/>
        <v>0.5</v>
      </c>
      <c r="I65" s="36" t="s">
        <v>73</v>
      </c>
      <c r="J65" s="14" t="s">
        <v>13</v>
      </c>
      <c r="K65" s="22">
        <f t="shared" si="13"/>
        <v>0.5</v>
      </c>
      <c r="L65" s="42" t="s">
        <v>74</v>
      </c>
      <c r="M65" s="14" t="s">
        <v>11</v>
      </c>
      <c r="N65" s="16">
        <f t="shared" si="14"/>
        <v>1.5</v>
      </c>
      <c r="O65" s="36" t="s">
        <v>32</v>
      </c>
      <c r="P65" s="14" t="s">
        <v>19</v>
      </c>
      <c r="Q65" s="22">
        <f t="shared" si="15"/>
        <v>2</v>
      </c>
      <c r="R65" s="42" t="s">
        <v>23</v>
      </c>
      <c r="S65" s="14" t="s">
        <v>13</v>
      </c>
      <c r="T65" s="16">
        <f t="shared" si="16"/>
        <v>2</v>
      </c>
      <c r="V65" s="7">
        <f t="shared" si="17"/>
        <v>20</v>
      </c>
    </row>
    <row r="66" spans="2:22" ht="12.75">
      <c r="B66" s="2">
        <v>16</v>
      </c>
      <c r="C66" s="17" t="s">
        <v>562</v>
      </c>
      <c r="D66" s="17" t="s">
        <v>563</v>
      </c>
      <c r="E66" s="18">
        <v>102</v>
      </c>
      <c r="F66" s="41" t="s">
        <v>13</v>
      </c>
      <c r="G66" s="14" t="s">
        <v>19</v>
      </c>
      <c r="H66" s="196" t="str">
        <f t="shared" si="12"/>
        <v>0.5</v>
      </c>
      <c r="I66" s="59" t="s">
        <v>17</v>
      </c>
      <c r="J66" s="14" t="s">
        <v>13</v>
      </c>
      <c r="K66" s="22">
        <f t="shared" si="13"/>
        <v>0.5</v>
      </c>
      <c r="L66" s="34" t="s">
        <v>72</v>
      </c>
      <c r="M66" s="14" t="s">
        <v>13</v>
      </c>
      <c r="N66" s="16">
        <f t="shared" si="14"/>
        <v>0.5</v>
      </c>
      <c r="O66" s="59" t="s">
        <v>75</v>
      </c>
      <c r="P66" s="14" t="s">
        <v>19</v>
      </c>
      <c r="Q66" s="22">
        <f t="shared" si="15"/>
        <v>1</v>
      </c>
      <c r="R66" s="34" t="s">
        <v>77</v>
      </c>
      <c r="S66" s="14" t="s">
        <v>11</v>
      </c>
      <c r="T66" s="16">
        <f t="shared" si="16"/>
        <v>2</v>
      </c>
      <c r="V66" s="7">
        <f t="shared" si="17"/>
        <v>20</v>
      </c>
    </row>
    <row r="67" spans="2:22" ht="12.75">
      <c r="B67" s="2">
        <v>17</v>
      </c>
      <c r="C67" s="31" t="s">
        <v>380</v>
      </c>
      <c r="D67" s="31" t="s">
        <v>25</v>
      </c>
      <c r="E67" s="32">
        <v>101</v>
      </c>
      <c r="F67" s="34" t="s">
        <v>32</v>
      </c>
      <c r="G67" s="14" t="s">
        <v>19</v>
      </c>
      <c r="H67" s="196" t="str">
        <f t="shared" si="12"/>
        <v>0.5</v>
      </c>
      <c r="I67" s="59" t="s">
        <v>72</v>
      </c>
      <c r="J67" s="14" t="s">
        <v>11</v>
      </c>
      <c r="K67" s="22">
        <f t="shared" si="13"/>
        <v>1.5</v>
      </c>
      <c r="L67" s="42" t="s">
        <v>17</v>
      </c>
      <c r="M67" s="14" t="s">
        <v>19</v>
      </c>
      <c r="N67" s="16">
        <f t="shared" si="14"/>
        <v>2</v>
      </c>
      <c r="O67" s="36" t="s">
        <v>15</v>
      </c>
      <c r="P67" s="14" t="s">
        <v>13</v>
      </c>
      <c r="Q67" s="22">
        <f t="shared" si="15"/>
        <v>2</v>
      </c>
      <c r="R67" s="42" t="s">
        <v>16</v>
      </c>
      <c r="S67" s="14" t="s">
        <v>13</v>
      </c>
      <c r="T67" s="16">
        <f t="shared" si="16"/>
        <v>2</v>
      </c>
      <c r="V67" s="7">
        <f t="shared" si="17"/>
        <v>20</v>
      </c>
    </row>
    <row r="68" spans="2:22" ht="12.75">
      <c r="B68" s="2">
        <v>18</v>
      </c>
      <c r="C68" s="17" t="s">
        <v>150</v>
      </c>
      <c r="D68" s="17" t="s">
        <v>151</v>
      </c>
      <c r="E68" s="18">
        <v>117</v>
      </c>
      <c r="F68" s="41" t="s">
        <v>13</v>
      </c>
      <c r="G68" s="14" t="s">
        <v>19</v>
      </c>
      <c r="H68" s="196" t="str">
        <f t="shared" si="12"/>
        <v>0.5</v>
      </c>
      <c r="I68" s="36" t="s">
        <v>35</v>
      </c>
      <c r="J68" s="14" t="s">
        <v>19</v>
      </c>
      <c r="K68" s="22">
        <f t="shared" si="13"/>
        <v>1</v>
      </c>
      <c r="L68" s="42" t="s">
        <v>10</v>
      </c>
      <c r="M68" s="14" t="s">
        <v>13</v>
      </c>
      <c r="N68" s="16">
        <f t="shared" si="14"/>
        <v>1</v>
      </c>
      <c r="O68" s="36" t="s">
        <v>23</v>
      </c>
      <c r="P68" s="14" t="s">
        <v>13</v>
      </c>
      <c r="Q68" s="22">
        <f t="shared" si="15"/>
        <v>1</v>
      </c>
      <c r="R68" s="42" t="s">
        <v>71</v>
      </c>
      <c r="S68" s="14" t="s">
        <v>19</v>
      </c>
      <c r="T68" s="16">
        <f t="shared" si="16"/>
        <v>1.5</v>
      </c>
      <c r="V68" s="7">
        <f t="shared" si="17"/>
        <v>15</v>
      </c>
    </row>
    <row r="69" spans="2:22" ht="12.75">
      <c r="B69" s="2">
        <v>19</v>
      </c>
      <c r="C69" s="17" t="s">
        <v>132</v>
      </c>
      <c r="D69" s="17" t="s">
        <v>133</v>
      </c>
      <c r="E69" s="18">
        <v>114</v>
      </c>
      <c r="F69" s="34" t="s">
        <v>80</v>
      </c>
      <c r="G69" s="14" t="s">
        <v>13</v>
      </c>
      <c r="H69" s="196" t="str">
        <f t="shared" si="12"/>
        <v>0</v>
      </c>
      <c r="I69" s="59" t="s">
        <v>116</v>
      </c>
      <c r="J69" s="14" t="s">
        <v>11</v>
      </c>
      <c r="K69" s="22">
        <f t="shared" si="13"/>
        <v>1</v>
      </c>
      <c r="L69" s="41" t="s">
        <v>13</v>
      </c>
      <c r="M69" s="14" t="s">
        <v>19</v>
      </c>
      <c r="N69" s="16">
        <f t="shared" si="14"/>
        <v>1.5</v>
      </c>
      <c r="O69" s="36" t="s">
        <v>10</v>
      </c>
      <c r="P69" s="14" t="s">
        <v>13</v>
      </c>
      <c r="Q69" s="22">
        <f t="shared" si="15"/>
        <v>1.5</v>
      </c>
      <c r="R69" s="42" t="s">
        <v>74</v>
      </c>
      <c r="S69" s="14" t="s">
        <v>13</v>
      </c>
      <c r="T69" s="16">
        <f t="shared" si="16"/>
        <v>1.5</v>
      </c>
      <c r="V69" s="7">
        <f t="shared" si="17"/>
        <v>15</v>
      </c>
    </row>
    <row r="70" spans="2:22" ht="12.75">
      <c r="B70" s="2">
        <v>20</v>
      </c>
      <c r="C70" s="17" t="s">
        <v>564</v>
      </c>
      <c r="D70" s="17" t="s">
        <v>565</v>
      </c>
      <c r="E70" s="18">
        <v>103</v>
      </c>
      <c r="F70" s="42" t="s">
        <v>30</v>
      </c>
      <c r="G70" s="14" t="s">
        <v>13</v>
      </c>
      <c r="H70" s="196" t="str">
        <f t="shared" si="12"/>
        <v>0</v>
      </c>
      <c r="I70" s="36" t="s">
        <v>16</v>
      </c>
      <c r="J70" s="14" t="s">
        <v>13</v>
      </c>
      <c r="K70" s="22">
        <f t="shared" si="13"/>
        <v>0</v>
      </c>
      <c r="L70" s="42" t="s">
        <v>36</v>
      </c>
      <c r="M70" s="14" t="s">
        <v>13</v>
      </c>
      <c r="N70" s="16">
        <f t="shared" si="14"/>
        <v>0</v>
      </c>
      <c r="O70" s="36" t="s">
        <v>74</v>
      </c>
      <c r="P70" s="14" t="s">
        <v>19</v>
      </c>
      <c r="Q70" s="22">
        <f t="shared" si="15"/>
        <v>0.5</v>
      </c>
      <c r="R70" s="34" t="s">
        <v>80</v>
      </c>
      <c r="S70" s="14" t="s">
        <v>11</v>
      </c>
      <c r="T70" s="16">
        <f t="shared" si="16"/>
        <v>1.5</v>
      </c>
      <c r="V70" s="7">
        <f t="shared" si="17"/>
        <v>15</v>
      </c>
    </row>
    <row r="71" spans="2:22" ht="12.75">
      <c r="B71" s="2">
        <v>21</v>
      </c>
      <c r="C71" s="31" t="s">
        <v>174</v>
      </c>
      <c r="D71" s="31" t="s">
        <v>34</v>
      </c>
      <c r="E71" s="32">
        <v>90</v>
      </c>
      <c r="F71" s="42" t="s">
        <v>15</v>
      </c>
      <c r="G71" s="14" t="s">
        <v>13</v>
      </c>
      <c r="H71" s="196" t="str">
        <f t="shared" si="12"/>
        <v>0</v>
      </c>
      <c r="I71" s="60" t="s">
        <v>13</v>
      </c>
      <c r="J71" s="14" t="s">
        <v>11</v>
      </c>
      <c r="K71" s="22">
        <f t="shared" si="13"/>
        <v>1</v>
      </c>
      <c r="L71" s="34" t="s">
        <v>14</v>
      </c>
      <c r="M71" s="14" t="s">
        <v>13</v>
      </c>
      <c r="N71" s="16">
        <f t="shared" si="14"/>
        <v>1</v>
      </c>
      <c r="O71" s="59" t="s">
        <v>20</v>
      </c>
      <c r="P71" s="14" t="s">
        <v>13</v>
      </c>
      <c r="Q71" s="22">
        <f t="shared" si="15"/>
        <v>1</v>
      </c>
      <c r="R71" s="34" t="s">
        <v>78</v>
      </c>
      <c r="S71" s="14" t="s">
        <v>19</v>
      </c>
      <c r="T71" s="16">
        <f t="shared" si="16"/>
        <v>1.5</v>
      </c>
      <c r="V71" s="7">
        <f t="shared" si="17"/>
        <v>15</v>
      </c>
    </row>
    <row r="72" spans="2:22" ht="12.75">
      <c r="B72" s="2">
        <v>22</v>
      </c>
      <c r="C72" s="17" t="s">
        <v>566</v>
      </c>
      <c r="D72" s="17" t="s">
        <v>560</v>
      </c>
      <c r="E72" s="18">
        <v>102</v>
      </c>
      <c r="F72" s="42" t="s">
        <v>77</v>
      </c>
      <c r="G72" s="14" t="s">
        <v>11</v>
      </c>
      <c r="H72" s="196" t="str">
        <f t="shared" si="12"/>
        <v>1</v>
      </c>
      <c r="I72" s="36" t="s">
        <v>30</v>
      </c>
      <c r="J72" s="14" t="s">
        <v>13</v>
      </c>
      <c r="K72" s="22">
        <f t="shared" si="13"/>
        <v>1</v>
      </c>
      <c r="L72" s="42" t="s">
        <v>16</v>
      </c>
      <c r="M72" s="14" t="s">
        <v>13</v>
      </c>
      <c r="N72" s="16">
        <f t="shared" si="14"/>
        <v>1</v>
      </c>
      <c r="O72" s="36" t="s">
        <v>36</v>
      </c>
      <c r="P72" s="14" t="s">
        <v>13</v>
      </c>
      <c r="Q72" s="22">
        <f t="shared" si="15"/>
        <v>1</v>
      </c>
      <c r="R72" s="42" t="s">
        <v>75</v>
      </c>
      <c r="S72" s="14" t="s">
        <v>13</v>
      </c>
      <c r="T72" s="16">
        <f t="shared" si="16"/>
        <v>1</v>
      </c>
      <c r="V72" s="7">
        <f t="shared" si="17"/>
        <v>10</v>
      </c>
    </row>
    <row r="73" spans="2:22" ht="12.75">
      <c r="B73" s="2">
        <v>23</v>
      </c>
      <c r="C73" s="31" t="s">
        <v>495</v>
      </c>
      <c r="D73" s="31" t="s">
        <v>18</v>
      </c>
      <c r="E73" s="32">
        <v>122</v>
      </c>
      <c r="F73" s="43" t="s">
        <v>11</v>
      </c>
      <c r="G73" s="26" t="s">
        <v>13</v>
      </c>
      <c r="H73" s="199" t="str">
        <f t="shared" si="12"/>
        <v>0</v>
      </c>
      <c r="I73" s="40" t="s">
        <v>77</v>
      </c>
      <c r="J73" s="26" t="s">
        <v>13</v>
      </c>
      <c r="K73" s="28">
        <f t="shared" si="13"/>
        <v>0</v>
      </c>
      <c r="L73" s="50" t="s">
        <v>13</v>
      </c>
      <c r="M73" s="51" t="s">
        <v>13</v>
      </c>
      <c r="N73" s="52">
        <f t="shared" si="14"/>
        <v>0</v>
      </c>
      <c r="O73" s="228" t="s">
        <v>13</v>
      </c>
      <c r="P73" s="51" t="s">
        <v>13</v>
      </c>
      <c r="Q73" s="229">
        <f t="shared" si="15"/>
        <v>0</v>
      </c>
      <c r="R73" s="50" t="s">
        <v>13</v>
      </c>
      <c r="S73" s="51" t="s">
        <v>13</v>
      </c>
      <c r="T73" s="52">
        <f t="shared" si="16"/>
        <v>0</v>
      </c>
      <c r="V73" s="7">
        <f t="shared" si="17"/>
        <v>0</v>
      </c>
    </row>
    <row r="75" spans="3:20" ht="12.75">
      <c r="C75" s="3" t="s">
        <v>157</v>
      </c>
      <c r="F75" s="301" t="s">
        <v>79</v>
      </c>
      <c r="G75" s="302"/>
      <c r="H75" s="303"/>
      <c r="J75" s="304" t="s">
        <v>76</v>
      </c>
      <c r="K75" s="305"/>
      <c r="N75" s="22"/>
      <c r="O75" s="287" t="s">
        <v>26</v>
      </c>
      <c r="P75" s="306"/>
      <c r="Q75" s="306"/>
      <c r="R75" s="306"/>
      <c r="S75" s="306"/>
      <c r="T75" s="307"/>
    </row>
    <row r="77" spans="6:22" ht="12.75">
      <c r="F77" s="290" t="s">
        <v>1</v>
      </c>
      <c r="G77" s="291"/>
      <c r="H77" s="292"/>
      <c r="I77" s="290" t="s">
        <v>2</v>
      </c>
      <c r="J77" s="291"/>
      <c r="K77" s="292"/>
      <c r="L77" s="290" t="s">
        <v>3</v>
      </c>
      <c r="M77" s="291"/>
      <c r="N77" s="292"/>
      <c r="O77" s="290" t="s">
        <v>4</v>
      </c>
      <c r="P77" s="291"/>
      <c r="Q77" s="292"/>
      <c r="R77" s="290" t="s">
        <v>5</v>
      </c>
      <c r="S77" s="291"/>
      <c r="T77" s="292"/>
      <c r="V77" s="7" t="s">
        <v>81</v>
      </c>
    </row>
    <row r="78" spans="6:20" ht="12.75">
      <c r="F78" s="33" t="s">
        <v>6</v>
      </c>
      <c r="G78" s="10" t="s">
        <v>7</v>
      </c>
      <c r="H78" s="11" t="s">
        <v>8</v>
      </c>
      <c r="I78" s="57" t="s">
        <v>6</v>
      </c>
      <c r="J78" s="10" t="s">
        <v>7</v>
      </c>
      <c r="K78" s="58" t="s">
        <v>8</v>
      </c>
      <c r="L78" s="33" t="s">
        <v>6</v>
      </c>
      <c r="M78" s="10" t="s">
        <v>7</v>
      </c>
      <c r="N78" s="11" t="s">
        <v>8</v>
      </c>
      <c r="O78" s="57" t="s">
        <v>6</v>
      </c>
      <c r="P78" s="10" t="s">
        <v>7</v>
      </c>
      <c r="Q78" s="58" t="s">
        <v>8</v>
      </c>
      <c r="R78" s="33" t="s">
        <v>6</v>
      </c>
      <c r="S78" s="10" t="s">
        <v>7</v>
      </c>
      <c r="T78" s="11" t="s">
        <v>8</v>
      </c>
    </row>
    <row r="79" spans="1:22" ht="12.75">
      <c r="A79" s="1" t="s">
        <v>189</v>
      </c>
      <c r="B79" s="2">
        <v>1</v>
      </c>
      <c r="C79" s="4" t="s">
        <v>567</v>
      </c>
      <c r="D79" s="4" t="s">
        <v>41</v>
      </c>
      <c r="E79" s="5">
        <v>88</v>
      </c>
      <c r="F79" s="231" t="s">
        <v>74</v>
      </c>
      <c r="G79" s="91" t="s">
        <v>11</v>
      </c>
      <c r="H79" s="196" t="str">
        <f aca="true" t="shared" si="18" ref="H79:H96">G79</f>
        <v>1</v>
      </c>
      <c r="I79" s="36" t="s">
        <v>15</v>
      </c>
      <c r="J79" s="14" t="s">
        <v>13</v>
      </c>
      <c r="K79" s="22">
        <f aca="true" t="shared" si="19" ref="K79:K96">(H79+J79)</f>
        <v>1</v>
      </c>
      <c r="L79" s="42" t="s">
        <v>32</v>
      </c>
      <c r="M79" s="14" t="s">
        <v>11</v>
      </c>
      <c r="N79" s="16">
        <f aca="true" t="shared" si="20" ref="N79:N96">(K79+M79)</f>
        <v>2</v>
      </c>
      <c r="O79" s="36" t="s">
        <v>36</v>
      </c>
      <c r="P79" s="14" t="s">
        <v>11</v>
      </c>
      <c r="Q79" s="22">
        <f aca="true" t="shared" si="21" ref="Q79:Q96">(N79+P79)</f>
        <v>3</v>
      </c>
      <c r="R79" s="34" t="s">
        <v>17</v>
      </c>
      <c r="S79" s="14" t="s">
        <v>11</v>
      </c>
      <c r="T79" s="16">
        <f aca="true" t="shared" si="22" ref="T79:T96">(Q79+S79)</f>
        <v>4</v>
      </c>
      <c r="V79" s="7">
        <f aca="true" t="shared" si="23" ref="V79:V96">T79*10</f>
        <v>40</v>
      </c>
    </row>
    <row r="80" spans="1:22" ht="12.75">
      <c r="A80" s="1" t="s">
        <v>189</v>
      </c>
      <c r="B80" s="2">
        <v>2</v>
      </c>
      <c r="C80" s="31" t="s">
        <v>170</v>
      </c>
      <c r="D80" s="31" t="s">
        <v>33</v>
      </c>
      <c r="E80" s="32">
        <v>81</v>
      </c>
      <c r="F80" s="230" t="s">
        <v>73</v>
      </c>
      <c r="G80" s="91" t="s">
        <v>11</v>
      </c>
      <c r="H80" s="196" t="str">
        <f t="shared" si="18"/>
        <v>1</v>
      </c>
      <c r="I80" s="59" t="s">
        <v>35</v>
      </c>
      <c r="J80" s="14" t="s">
        <v>11</v>
      </c>
      <c r="K80" s="22">
        <f t="shared" si="19"/>
        <v>2</v>
      </c>
      <c r="L80" s="34" t="s">
        <v>14</v>
      </c>
      <c r="M80" s="14" t="s">
        <v>11</v>
      </c>
      <c r="N80" s="16">
        <f t="shared" si="20"/>
        <v>3</v>
      </c>
      <c r="O80" s="59" t="s">
        <v>17</v>
      </c>
      <c r="P80" s="14" t="s">
        <v>13</v>
      </c>
      <c r="Q80" s="22">
        <f t="shared" si="21"/>
        <v>3</v>
      </c>
      <c r="R80" s="34" t="s">
        <v>12</v>
      </c>
      <c r="S80" s="14" t="s">
        <v>11</v>
      </c>
      <c r="T80" s="16">
        <f t="shared" si="22"/>
        <v>4</v>
      </c>
      <c r="V80" s="7">
        <f t="shared" si="23"/>
        <v>40</v>
      </c>
    </row>
    <row r="81" spans="1:22" ht="12.75">
      <c r="A81" s="1" t="s">
        <v>189</v>
      </c>
      <c r="B81" s="2">
        <v>3</v>
      </c>
      <c r="C81" s="31" t="s">
        <v>165</v>
      </c>
      <c r="D81" s="31" t="s">
        <v>29</v>
      </c>
      <c r="E81" s="32">
        <v>74</v>
      </c>
      <c r="F81" s="231" t="s">
        <v>32</v>
      </c>
      <c r="G81" s="91" t="s">
        <v>11</v>
      </c>
      <c r="H81" s="196" t="str">
        <f t="shared" si="18"/>
        <v>1</v>
      </c>
      <c r="I81" s="36" t="s">
        <v>16</v>
      </c>
      <c r="J81" s="14" t="s">
        <v>11</v>
      </c>
      <c r="K81" s="22">
        <f t="shared" si="19"/>
        <v>2</v>
      </c>
      <c r="L81" s="42" t="s">
        <v>21</v>
      </c>
      <c r="M81" s="14" t="s">
        <v>13</v>
      </c>
      <c r="N81" s="16">
        <f t="shared" si="20"/>
        <v>2</v>
      </c>
      <c r="O81" s="36" t="s">
        <v>15</v>
      </c>
      <c r="P81" s="14" t="s">
        <v>11</v>
      </c>
      <c r="Q81" s="22">
        <f t="shared" si="21"/>
        <v>3</v>
      </c>
      <c r="R81" s="42" t="s">
        <v>23</v>
      </c>
      <c r="S81" s="14" t="s">
        <v>11</v>
      </c>
      <c r="T81" s="16">
        <f t="shared" si="22"/>
        <v>4</v>
      </c>
      <c r="V81" s="7">
        <f t="shared" si="23"/>
        <v>40</v>
      </c>
    </row>
    <row r="82" spans="2:22" ht="12.75">
      <c r="B82" s="2">
        <v>4</v>
      </c>
      <c r="C82" s="17" t="s">
        <v>568</v>
      </c>
      <c r="D82" s="17" t="s">
        <v>528</v>
      </c>
      <c r="E82" s="18">
        <v>87</v>
      </c>
      <c r="F82" s="232" t="s">
        <v>13</v>
      </c>
      <c r="G82" s="91" t="s">
        <v>19</v>
      </c>
      <c r="H82" s="196" t="str">
        <f t="shared" si="18"/>
        <v>0.5</v>
      </c>
      <c r="I82" s="36" t="s">
        <v>72</v>
      </c>
      <c r="J82" s="14" t="s">
        <v>11</v>
      </c>
      <c r="K82" s="22">
        <f t="shared" si="19"/>
        <v>1.5</v>
      </c>
      <c r="L82" s="42" t="s">
        <v>16</v>
      </c>
      <c r="M82" s="14" t="s">
        <v>11</v>
      </c>
      <c r="N82" s="16">
        <f t="shared" si="20"/>
        <v>2.5</v>
      </c>
      <c r="O82" s="36" t="s">
        <v>21</v>
      </c>
      <c r="P82" s="14" t="s">
        <v>11</v>
      </c>
      <c r="Q82" s="22">
        <f t="shared" si="21"/>
        <v>3.5</v>
      </c>
      <c r="R82" s="42" t="s">
        <v>11</v>
      </c>
      <c r="S82" s="14" t="s">
        <v>13</v>
      </c>
      <c r="T82" s="16">
        <f t="shared" si="22"/>
        <v>3.5</v>
      </c>
      <c r="V82" s="7">
        <f t="shared" si="23"/>
        <v>35</v>
      </c>
    </row>
    <row r="83" spans="2:22" ht="12.75">
      <c r="B83" s="2">
        <v>5</v>
      </c>
      <c r="C83" s="31" t="s">
        <v>382</v>
      </c>
      <c r="D83" s="31" t="s">
        <v>29</v>
      </c>
      <c r="E83" s="32">
        <v>90</v>
      </c>
      <c r="F83" s="231" t="s">
        <v>30</v>
      </c>
      <c r="G83" s="91" t="s">
        <v>19</v>
      </c>
      <c r="H83" s="196" t="str">
        <f t="shared" si="18"/>
        <v>0.5</v>
      </c>
      <c r="I83" s="36" t="s">
        <v>23</v>
      </c>
      <c r="J83" s="14" t="s">
        <v>11</v>
      </c>
      <c r="K83" s="22">
        <f t="shared" si="19"/>
        <v>1.5</v>
      </c>
      <c r="L83" s="42" t="s">
        <v>15</v>
      </c>
      <c r="M83" s="14" t="s">
        <v>11</v>
      </c>
      <c r="N83" s="16">
        <f t="shared" si="20"/>
        <v>2.5</v>
      </c>
      <c r="O83" s="36" t="s">
        <v>10</v>
      </c>
      <c r="P83" s="14" t="s">
        <v>19</v>
      </c>
      <c r="Q83" s="22">
        <f t="shared" si="21"/>
        <v>3</v>
      </c>
      <c r="R83" s="42" t="s">
        <v>21</v>
      </c>
      <c r="S83" s="14" t="s">
        <v>13</v>
      </c>
      <c r="T83" s="16">
        <f t="shared" si="22"/>
        <v>3</v>
      </c>
      <c r="V83" s="7">
        <f t="shared" si="23"/>
        <v>30</v>
      </c>
    </row>
    <row r="84" spans="2:22" ht="12.75">
      <c r="B84" s="2">
        <v>6</v>
      </c>
      <c r="C84" s="31" t="s">
        <v>164</v>
      </c>
      <c r="D84" s="31" t="s">
        <v>22</v>
      </c>
      <c r="E84" s="32">
        <v>89</v>
      </c>
      <c r="F84" s="230" t="s">
        <v>78</v>
      </c>
      <c r="G84" s="91" t="s">
        <v>11</v>
      </c>
      <c r="H84" s="196" t="str">
        <f t="shared" si="18"/>
        <v>1</v>
      </c>
      <c r="I84" s="59" t="s">
        <v>14</v>
      </c>
      <c r="J84" s="14" t="s">
        <v>13</v>
      </c>
      <c r="K84" s="22">
        <f t="shared" si="19"/>
        <v>1</v>
      </c>
      <c r="L84" s="34" t="s">
        <v>17</v>
      </c>
      <c r="M84" s="14" t="s">
        <v>13</v>
      </c>
      <c r="N84" s="16">
        <f t="shared" si="20"/>
        <v>1</v>
      </c>
      <c r="O84" s="59" t="s">
        <v>73</v>
      </c>
      <c r="P84" s="14" t="s">
        <v>11</v>
      </c>
      <c r="Q84" s="22">
        <f t="shared" si="21"/>
        <v>2</v>
      </c>
      <c r="R84" s="34" t="s">
        <v>36</v>
      </c>
      <c r="S84" s="14" t="s">
        <v>11</v>
      </c>
      <c r="T84" s="16">
        <f t="shared" si="22"/>
        <v>3</v>
      </c>
      <c r="V84" s="7">
        <f t="shared" si="23"/>
        <v>30</v>
      </c>
    </row>
    <row r="85" spans="1:22" ht="12.75">
      <c r="A85" s="1" t="s">
        <v>188</v>
      </c>
      <c r="B85" s="2">
        <v>7</v>
      </c>
      <c r="C85" s="31" t="s">
        <v>171</v>
      </c>
      <c r="D85" s="31" t="s">
        <v>33</v>
      </c>
      <c r="E85" s="32">
        <v>71</v>
      </c>
      <c r="F85" s="230" t="s">
        <v>36</v>
      </c>
      <c r="G85" s="91" t="s">
        <v>11</v>
      </c>
      <c r="H85" s="196" t="str">
        <f t="shared" si="18"/>
        <v>1</v>
      </c>
      <c r="I85" s="59" t="s">
        <v>11</v>
      </c>
      <c r="J85" s="14" t="s">
        <v>11</v>
      </c>
      <c r="K85" s="22">
        <f t="shared" si="19"/>
        <v>2</v>
      </c>
      <c r="L85" s="34" t="s">
        <v>12</v>
      </c>
      <c r="M85" s="14" t="s">
        <v>13</v>
      </c>
      <c r="N85" s="16">
        <f t="shared" si="20"/>
        <v>2</v>
      </c>
      <c r="O85" s="59" t="s">
        <v>14</v>
      </c>
      <c r="P85" s="14" t="s">
        <v>13</v>
      </c>
      <c r="Q85" s="22">
        <f t="shared" si="21"/>
        <v>2</v>
      </c>
      <c r="R85" s="42" t="s">
        <v>10</v>
      </c>
      <c r="S85" s="14" t="s">
        <v>11</v>
      </c>
      <c r="T85" s="16">
        <f t="shared" si="22"/>
        <v>3</v>
      </c>
      <c r="V85" s="7">
        <f t="shared" si="23"/>
        <v>30</v>
      </c>
    </row>
    <row r="86" spans="2:22" ht="12.75">
      <c r="B86" s="2">
        <v>8</v>
      </c>
      <c r="C86" s="4" t="s">
        <v>569</v>
      </c>
      <c r="D86" s="4" t="s">
        <v>41</v>
      </c>
      <c r="E86" s="5">
        <v>89</v>
      </c>
      <c r="F86" s="232" t="s">
        <v>13</v>
      </c>
      <c r="G86" s="91" t="s">
        <v>19</v>
      </c>
      <c r="H86" s="196" t="str">
        <f t="shared" si="18"/>
        <v>0.5</v>
      </c>
      <c r="I86" s="59" t="s">
        <v>20</v>
      </c>
      <c r="J86" s="14" t="s">
        <v>19</v>
      </c>
      <c r="K86" s="22">
        <f t="shared" si="19"/>
        <v>1</v>
      </c>
      <c r="L86" s="34" t="s">
        <v>73</v>
      </c>
      <c r="M86" s="14" t="s">
        <v>11</v>
      </c>
      <c r="N86" s="16">
        <f t="shared" si="20"/>
        <v>2</v>
      </c>
      <c r="O86" s="59" t="s">
        <v>12</v>
      </c>
      <c r="P86" s="14" t="s">
        <v>19</v>
      </c>
      <c r="Q86" s="22">
        <f t="shared" si="21"/>
        <v>2.5</v>
      </c>
      <c r="R86" s="34" t="s">
        <v>15</v>
      </c>
      <c r="S86" s="14" t="s">
        <v>13</v>
      </c>
      <c r="T86" s="16">
        <f t="shared" si="22"/>
        <v>2.5</v>
      </c>
      <c r="V86" s="7">
        <f t="shared" si="23"/>
        <v>25</v>
      </c>
    </row>
    <row r="87" spans="2:22" ht="12.75">
      <c r="B87" s="2">
        <v>9</v>
      </c>
      <c r="C87" s="4" t="s">
        <v>570</v>
      </c>
      <c r="D87" s="4" t="s">
        <v>34</v>
      </c>
      <c r="E87" s="5">
        <v>82</v>
      </c>
      <c r="F87" s="232" t="s">
        <v>13</v>
      </c>
      <c r="G87" s="91" t="s">
        <v>19</v>
      </c>
      <c r="H87" s="196" t="str">
        <f t="shared" si="18"/>
        <v>0.5</v>
      </c>
      <c r="I87" s="59" t="s">
        <v>12</v>
      </c>
      <c r="J87" s="14" t="s">
        <v>13</v>
      </c>
      <c r="K87" s="22">
        <f t="shared" si="19"/>
        <v>0.5</v>
      </c>
      <c r="L87" s="34" t="s">
        <v>35</v>
      </c>
      <c r="M87" s="14" t="s">
        <v>11</v>
      </c>
      <c r="N87" s="16">
        <f t="shared" si="20"/>
        <v>1.5</v>
      </c>
      <c r="O87" s="59" t="s">
        <v>30</v>
      </c>
      <c r="P87" s="14" t="s">
        <v>11</v>
      </c>
      <c r="Q87" s="22">
        <f t="shared" si="21"/>
        <v>2.5</v>
      </c>
      <c r="R87" s="34" t="s">
        <v>14</v>
      </c>
      <c r="S87" s="14" t="s">
        <v>13</v>
      </c>
      <c r="T87" s="16">
        <f t="shared" si="22"/>
        <v>2.5</v>
      </c>
      <c r="V87" s="7">
        <f t="shared" si="23"/>
        <v>25</v>
      </c>
    </row>
    <row r="88" spans="2:22" ht="12.75">
      <c r="B88" s="2">
        <v>10</v>
      </c>
      <c r="C88" s="31" t="s">
        <v>384</v>
      </c>
      <c r="D88" s="31" t="s">
        <v>34</v>
      </c>
      <c r="E88" s="32">
        <v>75</v>
      </c>
      <c r="F88" s="232" t="s">
        <v>13</v>
      </c>
      <c r="G88" s="14" t="s">
        <v>19</v>
      </c>
      <c r="H88" s="196" t="str">
        <f t="shared" si="18"/>
        <v>0.5</v>
      </c>
      <c r="I88" s="36" t="s">
        <v>10</v>
      </c>
      <c r="J88" s="14" t="s">
        <v>19</v>
      </c>
      <c r="K88" s="22">
        <f t="shared" si="19"/>
        <v>1</v>
      </c>
      <c r="L88" s="42" t="s">
        <v>36</v>
      </c>
      <c r="M88" s="14" t="s">
        <v>13</v>
      </c>
      <c r="N88" s="16">
        <f t="shared" si="20"/>
        <v>1</v>
      </c>
      <c r="O88" s="36" t="s">
        <v>74</v>
      </c>
      <c r="P88" s="14" t="s">
        <v>11</v>
      </c>
      <c r="Q88" s="22">
        <f t="shared" si="21"/>
        <v>2</v>
      </c>
      <c r="R88" s="42" t="s">
        <v>32</v>
      </c>
      <c r="S88" s="14" t="s">
        <v>19</v>
      </c>
      <c r="T88" s="16">
        <f t="shared" si="22"/>
        <v>2.5</v>
      </c>
      <c r="V88" s="7">
        <f t="shared" si="23"/>
        <v>25</v>
      </c>
    </row>
    <row r="89" spans="2:22" ht="12.75">
      <c r="B89" s="2">
        <v>11</v>
      </c>
      <c r="C89" s="31" t="s">
        <v>175</v>
      </c>
      <c r="D89" s="31" t="s">
        <v>41</v>
      </c>
      <c r="E89" s="32">
        <v>71</v>
      </c>
      <c r="F89" s="34" t="s">
        <v>12</v>
      </c>
      <c r="G89" s="14" t="s">
        <v>19</v>
      </c>
      <c r="H89" s="196" t="str">
        <f t="shared" si="18"/>
        <v>0.5</v>
      </c>
      <c r="I89" s="59" t="s">
        <v>36</v>
      </c>
      <c r="J89" s="14" t="s">
        <v>13</v>
      </c>
      <c r="K89" s="22">
        <f t="shared" si="19"/>
        <v>0.5</v>
      </c>
      <c r="L89" s="42" t="s">
        <v>72</v>
      </c>
      <c r="M89" s="14" t="s">
        <v>11</v>
      </c>
      <c r="N89" s="16">
        <f t="shared" si="20"/>
        <v>1.5</v>
      </c>
      <c r="O89" s="36" t="s">
        <v>23</v>
      </c>
      <c r="P89" s="14" t="s">
        <v>13</v>
      </c>
      <c r="Q89" s="22">
        <f t="shared" si="21"/>
        <v>1.5</v>
      </c>
      <c r="R89" s="34" t="s">
        <v>73</v>
      </c>
      <c r="S89" s="14" t="s">
        <v>11</v>
      </c>
      <c r="T89" s="16">
        <f t="shared" si="22"/>
        <v>2.5</v>
      </c>
      <c r="V89" s="7">
        <f t="shared" si="23"/>
        <v>25</v>
      </c>
    </row>
    <row r="90" spans="2:22" ht="12.75">
      <c r="B90" s="2">
        <v>12</v>
      </c>
      <c r="C90" s="17" t="s">
        <v>571</v>
      </c>
      <c r="D90" s="17"/>
      <c r="E90" s="18" t="s">
        <v>474</v>
      </c>
      <c r="F90" s="34" t="s">
        <v>14</v>
      </c>
      <c r="G90" s="14" t="s">
        <v>13</v>
      </c>
      <c r="H90" s="196" t="str">
        <f t="shared" si="18"/>
        <v>0</v>
      </c>
      <c r="I90" s="59" t="s">
        <v>78</v>
      </c>
      <c r="J90" s="14" t="s">
        <v>11</v>
      </c>
      <c r="K90" s="22">
        <f t="shared" si="19"/>
        <v>1</v>
      </c>
      <c r="L90" s="34" t="s">
        <v>11</v>
      </c>
      <c r="M90" s="14" t="s">
        <v>13</v>
      </c>
      <c r="N90" s="16">
        <f t="shared" si="20"/>
        <v>1</v>
      </c>
      <c r="O90" s="59" t="s">
        <v>35</v>
      </c>
      <c r="P90" s="14" t="s">
        <v>11</v>
      </c>
      <c r="Q90" s="22">
        <f t="shared" si="21"/>
        <v>2</v>
      </c>
      <c r="R90" s="34" t="s">
        <v>20</v>
      </c>
      <c r="S90" s="14" t="s">
        <v>19</v>
      </c>
      <c r="T90" s="16">
        <f t="shared" si="22"/>
        <v>2.5</v>
      </c>
      <c r="V90" s="7">
        <f t="shared" si="23"/>
        <v>25</v>
      </c>
    </row>
    <row r="91" spans="2:22" ht="12.75">
      <c r="B91" s="2">
        <v>13</v>
      </c>
      <c r="C91" s="17" t="s">
        <v>572</v>
      </c>
      <c r="D91" s="17" t="s">
        <v>190</v>
      </c>
      <c r="E91" s="18" t="s">
        <v>474</v>
      </c>
      <c r="F91" s="42" t="s">
        <v>15</v>
      </c>
      <c r="G91" s="14" t="s">
        <v>13</v>
      </c>
      <c r="H91" s="196" t="str">
        <f t="shared" si="18"/>
        <v>0</v>
      </c>
      <c r="I91" s="36" t="s">
        <v>30</v>
      </c>
      <c r="J91" s="14" t="s">
        <v>11</v>
      </c>
      <c r="K91" s="22">
        <f t="shared" si="19"/>
        <v>1</v>
      </c>
      <c r="L91" s="34" t="s">
        <v>20</v>
      </c>
      <c r="M91" s="14" t="s">
        <v>11</v>
      </c>
      <c r="N91" s="16">
        <f t="shared" si="20"/>
        <v>2</v>
      </c>
      <c r="O91" s="59" t="s">
        <v>11</v>
      </c>
      <c r="P91" s="14" t="s">
        <v>13</v>
      </c>
      <c r="Q91" s="22">
        <f t="shared" si="21"/>
        <v>2</v>
      </c>
      <c r="R91" s="42" t="s">
        <v>16</v>
      </c>
      <c r="S91" s="14" t="s">
        <v>13</v>
      </c>
      <c r="T91" s="16">
        <f t="shared" si="22"/>
        <v>2</v>
      </c>
      <c r="V91" s="7">
        <f t="shared" si="23"/>
        <v>20</v>
      </c>
    </row>
    <row r="92" spans="2:22" ht="12.75">
      <c r="B92" s="2">
        <v>14</v>
      </c>
      <c r="C92" s="17" t="s">
        <v>178</v>
      </c>
      <c r="D92" s="17" t="s">
        <v>179</v>
      </c>
      <c r="E92" s="18">
        <v>74</v>
      </c>
      <c r="F92" s="232" t="s">
        <v>13</v>
      </c>
      <c r="G92" s="14" t="s">
        <v>11</v>
      </c>
      <c r="H92" s="196" t="str">
        <f t="shared" si="18"/>
        <v>1</v>
      </c>
      <c r="I92" s="36" t="s">
        <v>21</v>
      </c>
      <c r="J92" s="14" t="s">
        <v>13</v>
      </c>
      <c r="K92" s="22">
        <f t="shared" si="19"/>
        <v>1</v>
      </c>
      <c r="L92" s="42" t="s">
        <v>23</v>
      </c>
      <c r="M92" s="14" t="s">
        <v>13</v>
      </c>
      <c r="N92" s="16">
        <f t="shared" si="20"/>
        <v>1</v>
      </c>
      <c r="O92" s="36" t="s">
        <v>32</v>
      </c>
      <c r="P92" s="14" t="s">
        <v>13</v>
      </c>
      <c r="Q92" s="22">
        <f t="shared" si="21"/>
        <v>1</v>
      </c>
      <c r="R92" s="42" t="s">
        <v>72</v>
      </c>
      <c r="S92" s="14" t="s">
        <v>11</v>
      </c>
      <c r="T92" s="16">
        <f t="shared" si="22"/>
        <v>2</v>
      </c>
      <c r="V92" s="7">
        <f t="shared" si="23"/>
        <v>20</v>
      </c>
    </row>
    <row r="93" spans="2:22" ht="12.75">
      <c r="B93" s="2">
        <v>15</v>
      </c>
      <c r="C93" s="31" t="s">
        <v>337</v>
      </c>
      <c r="D93" s="31" t="s">
        <v>22</v>
      </c>
      <c r="E93" s="32" t="s">
        <v>474</v>
      </c>
      <c r="F93" s="232" t="s">
        <v>13</v>
      </c>
      <c r="G93" s="14" t="s">
        <v>19</v>
      </c>
      <c r="H93" s="196" t="str">
        <f t="shared" si="18"/>
        <v>0.5</v>
      </c>
      <c r="I93" s="59" t="s">
        <v>17</v>
      </c>
      <c r="J93" s="14" t="s">
        <v>13</v>
      </c>
      <c r="K93" s="22">
        <f t="shared" si="19"/>
        <v>0.5</v>
      </c>
      <c r="L93" s="34" t="s">
        <v>30</v>
      </c>
      <c r="M93" s="14" t="s">
        <v>13</v>
      </c>
      <c r="N93" s="16">
        <f t="shared" si="20"/>
        <v>0.5</v>
      </c>
      <c r="O93" s="233" t="s">
        <v>13</v>
      </c>
      <c r="P93" s="14" t="s">
        <v>11</v>
      </c>
      <c r="Q93" s="22">
        <f t="shared" si="21"/>
        <v>1.5</v>
      </c>
      <c r="R93" s="34" t="s">
        <v>35</v>
      </c>
      <c r="S93" s="14" t="s">
        <v>13</v>
      </c>
      <c r="T93" s="16">
        <f t="shared" si="22"/>
        <v>1.5</v>
      </c>
      <c r="V93" s="7">
        <f t="shared" si="23"/>
        <v>15</v>
      </c>
    </row>
    <row r="94" spans="2:22" ht="12.75">
      <c r="B94" s="2">
        <v>16</v>
      </c>
      <c r="C94" s="31" t="s">
        <v>573</v>
      </c>
      <c r="D94" s="31" t="s">
        <v>29</v>
      </c>
      <c r="E94" s="32">
        <v>45</v>
      </c>
      <c r="F94" s="34" t="s">
        <v>11</v>
      </c>
      <c r="G94" s="14" t="s">
        <v>13</v>
      </c>
      <c r="H94" s="196" t="str">
        <f t="shared" si="18"/>
        <v>0</v>
      </c>
      <c r="I94" s="59" t="s">
        <v>73</v>
      </c>
      <c r="J94" s="14" t="s">
        <v>13</v>
      </c>
      <c r="K94" s="22">
        <f t="shared" si="19"/>
        <v>0</v>
      </c>
      <c r="L94" s="34" t="s">
        <v>78</v>
      </c>
      <c r="M94" s="14" t="s">
        <v>19</v>
      </c>
      <c r="N94" s="16">
        <f t="shared" si="20"/>
        <v>0.5</v>
      </c>
      <c r="O94" s="42" t="s">
        <v>20</v>
      </c>
      <c r="P94" s="14" t="s">
        <v>13</v>
      </c>
      <c r="Q94" s="22">
        <f t="shared" si="21"/>
        <v>0.5</v>
      </c>
      <c r="R94" s="232" t="s">
        <v>13</v>
      </c>
      <c r="S94" s="14" t="s">
        <v>11</v>
      </c>
      <c r="T94" s="16">
        <f t="shared" si="22"/>
        <v>1.5</v>
      </c>
      <c r="V94" s="7">
        <f t="shared" si="23"/>
        <v>15</v>
      </c>
    </row>
    <row r="95" spans="2:22" ht="12.75">
      <c r="B95" s="2">
        <v>17</v>
      </c>
      <c r="C95" s="31" t="s">
        <v>574</v>
      </c>
      <c r="D95" s="31" t="s">
        <v>237</v>
      </c>
      <c r="E95" s="32" t="s">
        <v>474</v>
      </c>
      <c r="F95" s="42" t="s">
        <v>21</v>
      </c>
      <c r="G95" s="14" t="s">
        <v>13</v>
      </c>
      <c r="H95" s="196" t="str">
        <f t="shared" si="18"/>
        <v>0</v>
      </c>
      <c r="I95" s="36" t="s">
        <v>74</v>
      </c>
      <c r="J95" s="14" t="s">
        <v>11</v>
      </c>
      <c r="K95" s="22">
        <f t="shared" si="19"/>
        <v>1</v>
      </c>
      <c r="L95" s="42" t="s">
        <v>10</v>
      </c>
      <c r="M95" s="14" t="s">
        <v>13</v>
      </c>
      <c r="N95" s="16">
        <f t="shared" si="20"/>
        <v>1</v>
      </c>
      <c r="O95" s="36" t="s">
        <v>16</v>
      </c>
      <c r="P95" s="14" t="s">
        <v>13</v>
      </c>
      <c r="Q95" s="22">
        <f t="shared" si="21"/>
        <v>1</v>
      </c>
      <c r="R95" s="42" t="s">
        <v>30</v>
      </c>
      <c r="S95" s="14" t="s">
        <v>13</v>
      </c>
      <c r="T95" s="16">
        <f t="shared" si="22"/>
        <v>1</v>
      </c>
      <c r="V95" s="7">
        <f t="shared" si="23"/>
        <v>10</v>
      </c>
    </row>
    <row r="96" spans="2:22" ht="12.75">
      <c r="B96" s="2">
        <v>18</v>
      </c>
      <c r="C96" s="31" t="s">
        <v>575</v>
      </c>
      <c r="D96" s="31" t="s">
        <v>138</v>
      </c>
      <c r="E96" s="32">
        <v>64</v>
      </c>
      <c r="F96" s="43" t="s">
        <v>16</v>
      </c>
      <c r="G96" s="26" t="s">
        <v>13</v>
      </c>
      <c r="H96" s="199" t="str">
        <f t="shared" si="18"/>
        <v>0</v>
      </c>
      <c r="I96" s="40" t="s">
        <v>32</v>
      </c>
      <c r="J96" s="26" t="s">
        <v>13</v>
      </c>
      <c r="K96" s="28">
        <f t="shared" si="19"/>
        <v>0</v>
      </c>
      <c r="L96" s="43" t="s">
        <v>74</v>
      </c>
      <c r="M96" s="26" t="s">
        <v>19</v>
      </c>
      <c r="N96" s="27">
        <f t="shared" si="20"/>
        <v>0.5</v>
      </c>
      <c r="O96" s="228" t="s">
        <v>13</v>
      </c>
      <c r="P96" s="51" t="s">
        <v>13</v>
      </c>
      <c r="Q96" s="229">
        <f t="shared" si="21"/>
        <v>0.5</v>
      </c>
      <c r="R96" s="50" t="s">
        <v>13</v>
      </c>
      <c r="S96" s="51" t="s">
        <v>13</v>
      </c>
      <c r="T96" s="52">
        <f t="shared" si="22"/>
        <v>0.5</v>
      </c>
      <c r="V96" s="7">
        <f t="shared" si="23"/>
        <v>5</v>
      </c>
    </row>
  </sheetData>
  <mergeCells count="32">
    <mergeCell ref="F1:H1"/>
    <mergeCell ref="J1:K1"/>
    <mergeCell ref="O1:T1"/>
    <mergeCell ref="F3:H3"/>
    <mergeCell ref="I3:K3"/>
    <mergeCell ref="L3:N3"/>
    <mergeCell ref="O3:Q3"/>
    <mergeCell ref="R3:T3"/>
    <mergeCell ref="F25:H25"/>
    <mergeCell ref="J25:K25"/>
    <mergeCell ref="O25:T25"/>
    <mergeCell ref="F27:H27"/>
    <mergeCell ref="I27:K27"/>
    <mergeCell ref="L27:N27"/>
    <mergeCell ref="O27:Q27"/>
    <mergeCell ref="R27:T27"/>
    <mergeCell ref="F47:H47"/>
    <mergeCell ref="J47:K47"/>
    <mergeCell ref="O47:T47"/>
    <mergeCell ref="F49:H49"/>
    <mergeCell ref="I49:K49"/>
    <mergeCell ref="L49:N49"/>
    <mergeCell ref="O49:Q49"/>
    <mergeCell ref="R49:T49"/>
    <mergeCell ref="F75:H75"/>
    <mergeCell ref="J75:K75"/>
    <mergeCell ref="O75:T75"/>
    <mergeCell ref="F77:H77"/>
    <mergeCell ref="I77:K77"/>
    <mergeCell ref="L77:N77"/>
    <mergeCell ref="O77:Q77"/>
    <mergeCell ref="R77:T77"/>
  </mergeCells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26"/>
  <sheetViews>
    <sheetView workbookViewId="0" topLeftCell="A1">
      <selection activeCell="X1" sqref="X1"/>
    </sheetView>
  </sheetViews>
  <sheetFormatPr defaultColWidth="9.140625" defaultRowHeight="12.75"/>
  <cols>
    <col min="1" max="1" width="6.421875" style="0" bestFit="1" customWidth="1"/>
    <col min="2" max="2" width="3.00390625" style="189" bestFit="1" customWidth="1"/>
    <col min="3" max="3" width="24.57421875" style="190" bestFit="1" customWidth="1"/>
    <col min="4" max="4" width="12.57421875" style="191" bestFit="1" customWidth="1"/>
    <col min="5" max="5" width="4.00390625" style="56" bestFit="1" customWidth="1"/>
    <col min="6" max="6" width="4.28125" style="100" bestFit="1" customWidth="1"/>
    <col min="7" max="7" width="4.140625" style="101" bestFit="1" customWidth="1"/>
    <col min="8" max="8" width="3.57421875" style="45" bestFit="1" customWidth="1"/>
    <col min="9" max="9" width="4.57421875" style="100" bestFit="1" customWidth="1"/>
    <col min="10" max="10" width="4.140625" style="101" bestFit="1" customWidth="1"/>
    <col min="11" max="11" width="3.57421875" style="45" bestFit="1" customWidth="1"/>
    <col min="12" max="12" width="4.57421875" style="100" bestFit="1" customWidth="1"/>
    <col min="13" max="13" width="4.140625" style="101" bestFit="1" customWidth="1"/>
    <col min="14" max="14" width="3.57421875" style="45" bestFit="1" customWidth="1"/>
    <col min="15" max="15" width="5.57421875" style="100" bestFit="1" customWidth="1"/>
    <col min="16" max="16" width="4.140625" style="101" bestFit="1" customWidth="1"/>
    <col min="17" max="17" width="3.57421875" style="45" bestFit="1" customWidth="1"/>
    <col min="18" max="18" width="4.57421875" style="100" bestFit="1" customWidth="1"/>
    <col min="19" max="19" width="4.140625" style="101" bestFit="1" customWidth="1"/>
    <col min="20" max="20" width="3.57421875" style="45" bestFit="1" customWidth="1"/>
    <col min="21" max="21" width="1.7109375" style="0" customWidth="1"/>
    <col min="22" max="22" width="7.57421875" style="30" bestFit="1" customWidth="1"/>
    <col min="23" max="33" width="9.140625" style="6" customWidth="1"/>
  </cols>
  <sheetData>
    <row r="1" spans="1:22" ht="12.75" customHeight="1">
      <c r="A1" s="308" t="s">
        <v>503</v>
      </c>
      <c r="B1" s="309"/>
      <c r="C1" s="309"/>
      <c r="D1" s="309"/>
      <c r="E1" s="310"/>
      <c r="F1" s="291" t="s">
        <v>1</v>
      </c>
      <c r="G1" s="291"/>
      <c r="H1" s="292"/>
      <c r="I1" s="290" t="s">
        <v>2</v>
      </c>
      <c r="J1" s="291"/>
      <c r="K1" s="292"/>
      <c r="L1" s="290" t="s">
        <v>3</v>
      </c>
      <c r="M1" s="291"/>
      <c r="N1" s="292"/>
      <c r="O1" s="290" t="s">
        <v>4</v>
      </c>
      <c r="P1" s="291"/>
      <c r="Q1" s="292"/>
      <c r="R1" s="290" t="s">
        <v>5</v>
      </c>
      <c r="S1" s="291"/>
      <c r="T1" s="292"/>
      <c r="U1" s="6"/>
      <c r="V1" s="86" t="s">
        <v>520</v>
      </c>
    </row>
    <row r="2" spans="1:22" ht="12.75">
      <c r="A2" s="311"/>
      <c r="B2" s="312"/>
      <c r="C2" s="312"/>
      <c r="D2" s="312"/>
      <c r="E2" s="313"/>
      <c r="F2" s="205" t="s">
        <v>6</v>
      </c>
      <c r="G2" s="10" t="s">
        <v>7</v>
      </c>
      <c r="H2" s="11" t="s">
        <v>8</v>
      </c>
      <c r="I2" s="194" t="s">
        <v>6</v>
      </c>
      <c r="J2" s="10" t="s">
        <v>7</v>
      </c>
      <c r="K2" s="11" t="s">
        <v>8</v>
      </c>
      <c r="L2" s="194" t="s">
        <v>6</v>
      </c>
      <c r="M2" s="10" t="s">
        <v>7</v>
      </c>
      <c r="N2" s="11" t="s">
        <v>8</v>
      </c>
      <c r="O2" s="194" t="s">
        <v>6</v>
      </c>
      <c r="P2" s="10" t="s">
        <v>7</v>
      </c>
      <c r="Q2" s="11" t="s">
        <v>8</v>
      </c>
      <c r="R2" s="194" t="s">
        <v>6</v>
      </c>
      <c r="S2" s="10" t="s">
        <v>7</v>
      </c>
      <c r="T2" s="11" t="s">
        <v>8</v>
      </c>
      <c r="U2" s="6"/>
      <c r="V2" s="22"/>
    </row>
    <row r="3" spans="1:22" ht="12.75">
      <c r="A3" s="213" t="s">
        <v>9</v>
      </c>
      <c r="B3" s="195">
        <v>1</v>
      </c>
      <c r="C3" s="123" t="s">
        <v>458</v>
      </c>
      <c r="D3" s="201" t="s">
        <v>18</v>
      </c>
      <c r="E3" s="207">
        <v>191</v>
      </c>
      <c r="F3" s="206" t="s">
        <v>262</v>
      </c>
      <c r="G3" s="14" t="s">
        <v>11</v>
      </c>
      <c r="H3" s="196" t="str">
        <f>G3</f>
        <v>1</v>
      </c>
      <c r="I3" s="80" t="s">
        <v>32</v>
      </c>
      <c r="J3" s="14" t="s">
        <v>21</v>
      </c>
      <c r="K3" s="16">
        <f>(H3+J3)</f>
        <v>3</v>
      </c>
      <c r="L3" s="80" t="s">
        <v>14</v>
      </c>
      <c r="M3" s="14" t="s">
        <v>21</v>
      </c>
      <c r="N3" s="16">
        <f>(K3+M3)</f>
        <v>5</v>
      </c>
      <c r="O3" s="80" t="s">
        <v>16</v>
      </c>
      <c r="P3" s="14" t="s">
        <v>21</v>
      </c>
      <c r="Q3" s="16">
        <f>(N3+P3)</f>
        <v>7</v>
      </c>
      <c r="R3" s="80" t="s">
        <v>21</v>
      </c>
      <c r="S3" s="14" t="s">
        <v>21</v>
      </c>
      <c r="T3" s="16">
        <f>(Q3+S3)</f>
        <v>9</v>
      </c>
      <c r="U3" s="6"/>
      <c r="V3" s="25">
        <f>T3</f>
        <v>9</v>
      </c>
    </row>
    <row r="4" spans="1:22" ht="12.75">
      <c r="A4" s="213" t="s">
        <v>82</v>
      </c>
      <c r="B4" s="195">
        <v>2</v>
      </c>
      <c r="C4" s="123" t="s">
        <v>361</v>
      </c>
      <c r="D4" s="201" t="s">
        <v>34</v>
      </c>
      <c r="E4" s="207">
        <v>157</v>
      </c>
      <c r="F4" s="82" t="s">
        <v>71</v>
      </c>
      <c r="G4" s="14" t="s">
        <v>21</v>
      </c>
      <c r="H4" s="196" t="str">
        <f aca="true" t="shared" si="0" ref="H4:H23">G4</f>
        <v>2</v>
      </c>
      <c r="I4" s="80" t="s">
        <v>75</v>
      </c>
      <c r="J4" s="14" t="s">
        <v>21</v>
      </c>
      <c r="K4" s="16">
        <f aca="true" t="shared" si="1" ref="K4:K23">(H4+J4)</f>
        <v>4</v>
      </c>
      <c r="L4" s="80" t="s">
        <v>16</v>
      </c>
      <c r="M4" s="14" t="s">
        <v>11</v>
      </c>
      <c r="N4" s="16">
        <f aca="true" t="shared" si="2" ref="N4:N23">(K4+M4)</f>
        <v>5</v>
      </c>
      <c r="O4" s="80" t="s">
        <v>35</v>
      </c>
      <c r="P4" s="14" t="s">
        <v>21</v>
      </c>
      <c r="Q4" s="16">
        <f aca="true" t="shared" si="3" ref="Q4:Q23">(N4+P4)</f>
        <v>7</v>
      </c>
      <c r="R4" s="192" t="s">
        <v>509</v>
      </c>
      <c r="S4" s="14" t="s">
        <v>11</v>
      </c>
      <c r="T4" s="16">
        <f aca="true" t="shared" si="4" ref="T4:T23">(Q4+S4)</f>
        <v>8</v>
      </c>
      <c r="U4" s="6"/>
      <c r="V4" s="25">
        <f aca="true" t="shared" si="5" ref="V4:V25">T4</f>
        <v>8</v>
      </c>
    </row>
    <row r="5" spans="1:22" ht="12.75">
      <c r="A5" s="213" t="s">
        <v>209</v>
      </c>
      <c r="B5" s="195">
        <v>3</v>
      </c>
      <c r="C5" s="123" t="s">
        <v>477</v>
      </c>
      <c r="D5" s="201" t="s">
        <v>31</v>
      </c>
      <c r="E5" s="207">
        <v>151</v>
      </c>
      <c r="F5" s="82" t="s">
        <v>72</v>
      </c>
      <c r="G5" s="14" t="s">
        <v>21</v>
      </c>
      <c r="H5" s="196" t="str">
        <f t="shared" si="0"/>
        <v>2</v>
      </c>
      <c r="I5" s="80" t="s">
        <v>30</v>
      </c>
      <c r="J5" s="14" t="s">
        <v>11</v>
      </c>
      <c r="K5" s="16">
        <f t="shared" si="1"/>
        <v>3</v>
      </c>
      <c r="L5" s="192" t="s">
        <v>510</v>
      </c>
      <c r="M5" s="14" t="s">
        <v>11</v>
      </c>
      <c r="N5" s="16">
        <f t="shared" si="2"/>
        <v>4</v>
      </c>
      <c r="O5" s="80" t="s">
        <v>12</v>
      </c>
      <c r="P5" s="14" t="s">
        <v>11</v>
      </c>
      <c r="Q5" s="16">
        <f t="shared" si="3"/>
        <v>5</v>
      </c>
      <c r="R5" s="80" t="s">
        <v>35</v>
      </c>
      <c r="S5" s="14" t="s">
        <v>21</v>
      </c>
      <c r="T5" s="16">
        <f t="shared" si="4"/>
        <v>7</v>
      </c>
      <c r="U5" s="6"/>
      <c r="V5" s="25">
        <f t="shared" si="5"/>
        <v>7</v>
      </c>
    </row>
    <row r="6" spans="1:22" ht="12.75">
      <c r="A6" s="213"/>
      <c r="B6" s="195">
        <v>4</v>
      </c>
      <c r="C6" s="123" t="s">
        <v>325</v>
      </c>
      <c r="D6" s="201" t="s">
        <v>22</v>
      </c>
      <c r="E6" s="207">
        <v>158</v>
      </c>
      <c r="F6" s="82" t="s">
        <v>116</v>
      </c>
      <c r="G6" s="14" t="s">
        <v>21</v>
      </c>
      <c r="H6" s="196" t="str">
        <f t="shared" si="0"/>
        <v>2</v>
      </c>
      <c r="I6" s="80" t="s">
        <v>23</v>
      </c>
      <c r="J6" s="14" t="s">
        <v>11</v>
      </c>
      <c r="K6" s="16">
        <f t="shared" si="1"/>
        <v>3</v>
      </c>
      <c r="L6" s="80" t="s">
        <v>30</v>
      </c>
      <c r="M6" s="14" t="s">
        <v>11</v>
      </c>
      <c r="N6" s="16">
        <f t="shared" si="2"/>
        <v>4</v>
      </c>
      <c r="O6" s="80" t="s">
        <v>36</v>
      </c>
      <c r="P6" s="14" t="s">
        <v>11</v>
      </c>
      <c r="Q6" s="16">
        <f t="shared" si="3"/>
        <v>5</v>
      </c>
      <c r="R6" s="80" t="s">
        <v>32</v>
      </c>
      <c r="S6" s="14" t="s">
        <v>21</v>
      </c>
      <c r="T6" s="16">
        <f t="shared" si="4"/>
        <v>7</v>
      </c>
      <c r="U6" s="6"/>
      <c r="V6" s="25">
        <f t="shared" si="5"/>
        <v>7</v>
      </c>
    </row>
    <row r="7" spans="1:22" ht="12.75">
      <c r="A7" s="213"/>
      <c r="B7" s="195">
        <v>5</v>
      </c>
      <c r="C7" s="202" t="s">
        <v>24</v>
      </c>
      <c r="D7" s="203" t="s">
        <v>22</v>
      </c>
      <c r="E7" s="208">
        <v>170</v>
      </c>
      <c r="F7" s="82" t="s">
        <v>74</v>
      </c>
      <c r="G7" s="14" t="s">
        <v>11</v>
      </c>
      <c r="H7" s="196" t="str">
        <f t="shared" si="0"/>
        <v>1</v>
      </c>
      <c r="I7" s="80" t="s">
        <v>77</v>
      </c>
      <c r="J7" s="14" t="s">
        <v>21</v>
      </c>
      <c r="K7" s="16">
        <f t="shared" si="1"/>
        <v>3</v>
      </c>
      <c r="L7" s="80" t="s">
        <v>23</v>
      </c>
      <c r="M7" s="14" t="s">
        <v>11</v>
      </c>
      <c r="N7" s="16">
        <f t="shared" si="2"/>
        <v>4</v>
      </c>
      <c r="O7" s="80" t="s">
        <v>14</v>
      </c>
      <c r="P7" s="14" t="s">
        <v>11</v>
      </c>
      <c r="Q7" s="16">
        <f t="shared" si="3"/>
        <v>5</v>
      </c>
      <c r="R7" s="80" t="s">
        <v>36</v>
      </c>
      <c r="S7" s="14" t="s">
        <v>21</v>
      </c>
      <c r="T7" s="16">
        <f t="shared" si="4"/>
        <v>7</v>
      </c>
      <c r="U7" s="6"/>
      <c r="V7" s="25">
        <f t="shared" si="5"/>
        <v>7</v>
      </c>
    </row>
    <row r="8" spans="1:22" ht="12.75">
      <c r="A8" s="213"/>
      <c r="B8" s="195">
        <v>6</v>
      </c>
      <c r="C8" s="24" t="s">
        <v>504</v>
      </c>
      <c r="D8" s="197" t="s">
        <v>22</v>
      </c>
      <c r="E8" s="209">
        <v>174</v>
      </c>
      <c r="F8" s="82" t="s">
        <v>10</v>
      </c>
      <c r="G8" s="14" t="s">
        <v>21</v>
      </c>
      <c r="H8" s="196" t="str">
        <f t="shared" si="0"/>
        <v>2</v>
      </c>
      <c r="I8" s="80" t="s">
        <v>78</v>
      </c>
      <c r="J8" s="14" t="s">
        <v>21</v>
      </c>
      <c r="K8" s="16">
        <f t="shared" si="1"/>
        <v>4</v>
      </c>
      <c r="L8" s="80" t="s">
        <v>21</v>
      </c>
      <c r="M8" s="14" t="s">
        <v>11</v>
      </c>
      <c r="N8" s="16">
        <f t="shared" si="2"/>
        <v>5</v>
      </c>
      <c r="O8" s="80" t="s">
        <v>11</v>
      </c>
      <c r="P8" s="14" t="s">
        <v>13</v>
      </c>
      <c r="Q8" s="16">
        <f t="shared" si="3"/>
        <v>5</v>
      </c>
      <c r="R8" s="80" t="s">
        <v>30</v>
      </c>
      <c r="S8" s="14" t="s">
        <v>21</v>
      </c>
      <c r="T8" s="16">
        <f t="shared" si="4"/>
        <v>7</v>
      </c>
      <c r="U8" s="6"/>
      <c r="V8" s="25">
        <f t="shared" si="5"/>
        <v>7</v>
      </c>
    </row>
    <row r="9" spans="1:22" ht="12.75">
      <c r="A9" s="213" t="s">
        <v>217</v>
      </c>
      <c r="B9" s="195">
        <v>7</v>
      </c>
      <c r="C9" s="123" t="s">
        <v>87</v>
      </c>
      <c r="D9" s="123" t="s">
        <v>88</v>
      </c>
      <c r="E9" s="207">
        <v>140</v>
      </c>
      <c r="F9" s="82" t="s">
        <v>32</v>
      </c>
      <c r="G9" s="14" t="s">
        <v>11</v>
      </c>
      <c r="H9" s="196" t="str">
        <f t="shared" si="0"/>
        <v>1</v>
      </c>
      <c r="I9" s="80" t="s">
        <v>35</v>
      </c>
      <c r="J9" s="14" t="s">
        <v>19</v>
      </c>
      <c r="K9" s="16">
        <f t="shared" si="1"/>
        <v>1.5</v>
      </c>
      <c r="L9" s="80" t="s">
        <v>73</v>
      </c>
      <c r="M9" s="14" t="s">
        <v>21</v>
      </c>
      <c r="N9" s="16">
        <f t="shared" si="2"/>
        <v>3.5</v>
      </c>
      <c r="O9" s="80" t="s">
        <v>20</v>
      </c>
      <c r="P9" s="14" t="s">
        <v>11</v>
      </c>
      <c r="Q9" s="16">
        <f t="shared" si="3"/>
        <v>4.5</v>
      </c>
      <c r="R9" s="80" t="s">
        <v>78</v>
      </c>
      <c r="S9" s="14" t="s">
        <v>21</v>
      </c>
      <c r="T9" s="16">
        <f t="shared" si="4"/>
        <v>6.5</v>
      </c>
      <c r="U9" s="6"/>
      <c r="V9" s="86">
        <f t="shared" si="5"/>
        <v>6.5</v>
      </c>
    </row>
    <row r="10" spans="1:22" ht="12.75">
      <c r="A10" s="213" t="s">
        <v>342</v>
      </c>
      <c r="B10" s="195">
        <v>8</v>
      </c>
      <c r="C10" s="123" t="s">
        <v>27</v>
      </c>
      <c r="D10" s="123" t="s">
        <v>22</v>
      </c>
      <c r="E10" s="207">
        <v>125</v>
      </c>
      <c r="F10" s="82" t="s">
        <v>16</v>
      </c>
      <c r="G10" s="14" t="s">
        <v>13</v>
      </c>
      <c r="H10" s="196" t="str">
        <f t="shared" si="0"/>
        <v>0</v>
      </c>
      <c r="I10" s="80" t="s">
        <v>80</v>
      </c>
      <c r="J10" s="14" t="s">
        <v>21</v>
      </c>
      <c r="K10" s="16">
        <f t="shared" si="1"/>
        <v>2</v>
      </c>
      <c r="L10" s="80" t="s">
        <v>32</v>
      </c>
      <c r="M10" s="14" t="s">
        <v>11</v>
      </c>
      <c r="N10" s="16">
        <f t="shared" si="2"/>
        <v>3</v>
      </c>
      <c r="O10" s="80" t="s">
        <v>74</v>
      </c>
      <c r="P10" s="14" t="s">
        <v>11</v>
      </c>
      <c r="Q10" s="16">
        <f t="shared" si="3"/>
        <v>4</v>
      </c>
      <c r="R10" s="80" t="s">
        <v>71</v>
      </c>
      <c r="S10" s="14" t="s">
        <v>21</v>
      </c>
      <c r="T10" s="16">
        <f t="shared" si="4"/>
        <v>6</v>
      </c>
      <c r="U10" s="6"/>
      <c r="V10" s="25">
        <f t="shared" si="5"/>
        <v>6</v>
      </c>
    </row>
    <row r="11" spans="1:22" ht="12.75">
      <c r="A11" s="213" t="s">
        <v>517</v>
      </c>
      <c r="B11" s="195">
        <v>9</v>
      </c>
      <c r="C11" s="24" t="s">
        <v>505</v>
      </c>
      <c r="D11" s="197" t="s">
        <v>31</v>
      </c>
      <c r="E11" s="209">
        <v>128</v>
      </c>
      <c r="F11" s="82" t="s">
        <v>73</v>
      </c>
      <c r="G11" s="14" t="s">
        <v>21</v>
      </c>
      <c r="H11" s="196" t="str">
        <f t="shared" si="0"/>
        <v>2</v>
      </c>
      <c r="I11" s="80" t="s">
        <v>17</v>
      </c>
      <c r="J11" s="14" t="s">
        <v>11</v>
      </c>
      <c r="K11" s="16">
        <f t="shared" si="1"/>
        <v>3</v>
      </c>
      <c r="L11" s="80" t="s">
        <v>12</v>
      </c>
      <c r="M11" s="14" t="s">
        <v>11</v>
      </c>
      <c r="N11" s="16">
        <f t="shared" si="2"/>
        <v>4</v>
      </c>
      <c r="O11" s="80" t="s">
        <v>30</v>
      </c>
      <c r="P11" s="14" t="s">
        <v>19</v>
      </c>
      <c r="Q11" s="16">
        <f t="shared" si="3"/>
        <v>4.5</v>
      </c>
      <c r="R11" s="80" t="s">
        <v>20</v>
      </c>
      <c r="S11" s="14" t="s">
        <v>11</v>
      </c>
      <c r="T11" s="16">
        <f t="shared" si="4"/>
        <v>5.5</v>
      </c>
      <c r="U11" s="6"/>
      <c r="V11" s="86">
        <f t="shared" si="5"/>
        <v>5.5</v>
      </c>
    </row>
    <row r="12" spans="1:22" ht="12.75">
      <c r="A12" s="213"/>
      <c r="B12" s="195">
        <v>10</v>
      </c>
      <c r="C12" s="123" t="s">
        <v>481</v>
      </c>
      <c r="D12" s="123" t="s">
        <v>22</v>
      </c>
      <c r="E12" s="207">
        <v>140</v>
      </c>
      <c r="F12" s="82" t="s">
        <v>75</v>
      </c>
      <c r="G12" s="14" t="s">
        <v>13</v>
      </c>
      <c r="H12" s="196" t="str">
        <f t="shared" si="0"/>
        <v>0</v>
      </c>
      <c r="I12" s="80" t="s">
        <v>74</v>
      </c>
      <c r="J12" s="14" t="s">
        <v>21</v>
      </c>
      <c r="K12" s="16">
        <f t="shared" si="1"/>
        <v>2</v>
      </c>
      <c r="L12" s="80" t="s">
        <v>72</v>
      </c>
      <c r="M12" s="14" t="s">
        <v>207</v>
      </c>
      <c r="N12" s="16">
        <f t="shared" si="2"/>
        <v>3.5</v>
      </c>
      <c r="O12" s="80" t="s">
        <v>15</v>
      </c>
      <c r="P12" s="14" t="s">
        <v>11</v>
      </c>
      <c r="Q12" s="16">
        <f t="shared" si="3"/>
        <v>4.5</v>
      </c>
      <c r="R12" s="80" t="s">
        <v>23</v>
      </c>
      <c r="S12" s="14" t="s">
        <v>11</v>
      </c>
      <c r="T12" s="16">
        <f t="shared" si="4"/>
        <v>5.5</v>
      </c>
      <c r="U12" s="6"/>
      <c r="V12" s="86">
        <f t="shared" si="5"/>
        <v>5.5</v>
      </c>
    </row>
    <row r="13" spans="1:22" ht="12.75">
      <c r="A13" s="213"/>
      <c r="B13" s="195">
        <v>11</v>
      </c>
      <c r="C13" s="123" t="s">
        <v>45</v>
      </c>
      <c r="D13" s="123" t="s">
        <v>25</v>
      </c>
      <c r="E13" s="207">
        <v>181</v>
      </c>
      <c r="F13" s="82" t="s">
        <v>36</v>
      </c>
      <c r="G13" s="14" t="s">
        <v>21</v>
      </c>
      <c r="H13" s="196" t="str">
        <f t="shared" si="0"/>
        <v>2</v>
      </c>
      <c r="I13" s="80" t="s">
        <v>14</v>
      </c>
      <c r="J13" s="14" t="s">
        <v>11</v>
      </c>
      <c r="K13" s="16">
        <f t="shared" si="1"/>
        <v>3</v>
      </c>
      <c r="L13" s="80" t="s">
        <v>17</v>
      </c>
      <c r="M13" s="14" t="s">
        <v>11</v>
      </c>
      <c r="N13" s="16">
        <f t="shared" si="2"/>
        <v>4</v>
      </c>
      <c r="O13" s="80" t="s">
        <v>23</v>
      </c>
      <c r="P13" s="14" t="s">
        <v>207</v>
      </c>
      <c r="Q13" s="16">
        <f t="shared" si="3"/>
        <v>5.5</v>
      </c>
      <c r="R13" s="80" t="s">
        <v>16</v>
      </c>
      <c r="S13" s="14" t="s">
        <v>13</v>
      </c>
      <c r="T13" s="16">
        <f t="shared" si="4"/>
        <v>5.5</v>
      </c>
      <c r="U13" s="6"/>
      <c r="V13" s="86">
        <f t="shared" si="5"/>
        <v>5.5</v>
      </c>
    </row>
    <row r="14" spans="1:22" ht="12.75">
      <c r="A14" s="213" t="s">
        <v>501</v>
      </c>
      <c r="B14" s="195">
        <v>12</v>
      </c>
      <c r="C14" s="123" t="s">
        <v>330</v>
      </c>
      <c r="D14" s="123" t="s">
        <v>22</v>
      </c>
      <c r="E14" s="207">
        <v>91</v>
      </c>
      <c r="F14" s="82" t="s">
        <v>15</v>
      </c>
      <c r="G14" s="14" t="s">
        <v>11</v>
      </c>
      <c r="H14" s="196" t="str">
        <f t="shared" si="0"/>
        <v>1</v>
      </c>
      <c r="I14" s="192" t="s">
        <v>511</v>
      </c>
      <c r="J14" s="14" t="s">
        <v>11</v>
      </c>
      <c r="K14" s="16">
        <f t="shared" si="1"/>
        <v>2</v>
      </c>
      <c r="L14" s="80" t="s">
        <v>10</v>
      </c>
      <c r="M14" s="14" t="s">
        <v>11</v>
      </c>
      <c r="N14" s="16">
        <f t="shared" si="2"/>
        <v>3</v>
      </c>
      <c r="O14" s="80" t="s">
        <v>72</v>
      </c>
      <c r="P14" s="14" t="s">
        <v>21</v>
      </c>
      <c r="Q14" s="16">
        <f t="shared" si="3"/>
        <v>5</v>
      </c>
      <c r="R14" s="80" t="s">
        <v>17</v>
      </c>
      <c r="S14" s="14" t="s">
        <v>13</v>
      </c>
      <c r="T14" s="16">
        <f t="shared" si="4"/>
        <v>5</v>
      </c>
      <c r="U14" s="6"/>
      <c r="V14" s="25">
        <f t="shared" si="5"/>
        <v>5</v>
      </c>
    </row>
    <row r="15" spans="1:22" ht="12.75">
      <c r="A15" s="213"/>
      <c r="B15" s="195">
        <v>13</v>
      </c>
      <c r="C15" s="123" t="s">
        <v>28</v>
      </c>
      <c r="D15" s="123" t="s">
        <v>29</v>
      </c>
      <c r="E15" s="207">
        <v>127</v>
      </c>
      <c r="F15" s="82" t="s">
        <v>30</v>
      </c>
      <c r="G15" s="14" t="s">
        <v>13</v>
      </c>
      <c r="H15" s="196" t="str">
        <f t="shared" si="0"/>
        <v>0</v>
      </c>
      <c r="I15" s="80" t="s">
        <v>71</v>
      </c>
      <c r="J15" s="14" t="s">
        <v>21</v>
      </c>
      <c r="K15" s="16">
        <f t="shared" si="1"/>
        <v>2</v>
      </c>
      <c r="L15" s="80" t="s">
        <v>75</v>
      </c>
      <c r="M15" s="14" t="s">
        <v>21</v>
      </c>
      <c r="N15" s="16">
        <f t="shared" si="2"/>
        <v>4</v>
      </c>
      <c r="O15" s="80" t="s">
        <v>17</v>
      </c>
      <c r="P15" s="14" t="s">
        <v>11</v>
      </c>
      <c r="Q15" s="16">
        <f t="shared" si="3"/>
        <v>5</v>
      </c>
      <c r="R15" s="80" t="s">
        <v>12</v>
      </c>
      <c r="S15" s="14" t="s">
        <v>13</v>
      </c>
      <c r="T15" s="16">
        <f t="shared" si="4"/>
        <v>5</v>
      </c>
      <c r="U15" s="6"/>
      <c r="V15" s="25">
        <f t="shared" si="5"/>
        <v>5</v>
      </c>
    </row>
    <row r="16" spans="1:22" ht="12.75">
      <c r="A16" s="213" t="s">
        <v>518</v>
      </c>
      <c r="B16" s="195">
        <v>14</v>
      </c>
      <c r="C16" s="216" t="s">
        <v>521</v>
      </c>
      <c r="D16" s="198" t="s">
        <v>506</v>
      </c>
      <c r="E16" s="210" t="s">
        <v>474</v>
      </c>
      <c r="F16" s="82" t="s">
        <v>77</v>
      </c>
      <c r="G16" s="14" t="s">
        <v>11</v>
      </c>
      <c r="H16" s="196" t="str">
        <f t="shared" si="0"/>
        <v>1</v>
      </c>
      <c r="I16" s="80" t="s">
        <v>15</v>
      </c>
      <c r="J16" s="14" t="s">
        <v>207</v>
      </c>
      <c r="K16" s="16">
        <f t="shared" si="1"/>
        <v>2.5</v>
      </c>
      <c r="L16" s="80" t="s">
        <v>78</v>
      </c>
      <c r="M16" s="14" t="s">
        <v>21</v>
      </c>
      <c r="N16" s="16">
        <f t="shared" si="2"/>
        <v>4.5</v>
      </c>
      <c r="O16" s="80" t="s">
        <v>21</v>
      </c>
      <c r="P16" s="14" t="s">
        <v>13</v>
      </c>
      <c r="Q16" s="16">
        <f t="shared" si="3"/>
        <v>4.5</v>
      </c>
      <c r="R16" s="80" t="s">
        <v>14</v>
      </c>
      <c r="S16" s="14" t="s">
        <v>13</v>
      </c>
      <c r="T16" s="16">
        <f t="shared" si="4"/>
        <v>4.5</v>
      </c>
      <c r="U16" s="6"/>
      <c r="V16" s="86">
        <f t="shared" si="5"/>
        <v>4.5</v>
      </c>
    </row>
    <row r="17" spans="1:22" ht="12.75">
      <c r="A17" s="213"/>
      <c r="B17" s="195">
        <v>15</v>
      </c>
      <c r="C17" s="123" t="s">
        <v>142</v>
      </c>
      <c r="D17" s="123" t="s">
        <v>33</v>
      </c>
      <c r="E17" s="207">
        <v>105</v>
      </c>
      <c r="F17" s="82" t="s">
        <v>14</v>
      </c>
      <c r="G17" s="14" t="s">
        <v>13</v>
      </c>
      <c r="H17" s="196" t="str">
        <f t="shared" si="0"/>
        <v>0</v>
      </c>
      <c r="I17" s="80" t="s">
        <v>116</v>
      </c>
      <c r="J17" s="14" t="s">
        <v>21</v>
      </c>
      <c r="K17" s="16">
        <f t="shared" si="1"/>
        <v>2</v>
      </c>
      <c r="L17" s="80" t="s">
        <v>20</v>
      </c>
      <c r="M17" s="14" t="s">
        <v>19</v>
      </c>
      <c r="N17" s="16">
        <f t="shared" si="2"/>
        <v>2.5</v>
      </c>
      <c r="O17" s="80" t="s">
        <v>32</v>
      </c>
      <c r="P17" s="14" t="s">
        <v>13</v>
      </c>
      <c r="Q17" s="16">
        <f t="shared" si="3"/>
        <v>2.5</v>
      </c>
      <c r="R17" s="80" t="s">
        <v>80</v>
      </c>
      <c r="S17" s="14" t="s">
        <v>21</v>
      </c>
      <c r="T17" s="16">
        <f t="shared" si="4"/>
        <v>4.5</v>
      </c>
      <c r="U17" s="6"/>
      <c r="V17" s="86">
        <f t="shared" si="5"/>
        <v>4.5</v>
      </c>
    </row>
    <row r="18" spans="1:22" ht="12.75">
      <c r="A18" s="213"/>
      <c r="B18" s="195">
        <v>16</v>
      </c>
      <c r="C18" s="24" t="s">
        <v>507</v>
      </c>
      <c r="D18" s="197" t="s">
        <v>88</v>
      </c>
      <c r="E18" s="209">
        <v>118</v>
      </c>
      <c r="F18" s="82" t="s">
        <v>12</v>
      </c>
      <c r="G18" s="14" t="s">
        <v>11</v>
      </c>
      <c r="H18" s="196" t="str">
        <f t="shared" si="0"/>
        <v>1</v>
      </c>
      <c r="I18" s="80" t="s">
        <v>20</v>
      </c>
      <c r="J18" s="14" t="s">
        <v>13</v>
      </c>
      <c r="K18" s="16">
        <f t="shared" si="1"/>
        <v>1</v>
      </c>
      <c r="L18" s="80" t="s">
        <v>77</v>
      </c>
      <c r="M18" s="14" t="s">
        <v>207</v>
      </c>
      <c r="N18" s="16">
        <f t="shared" si="2"/>
        <v>2.5</v>
      </c>
      <c r="O18" s="80" t="s">
        <v>10</v>
      </c>
      <c r="P18" s="14" t="s">
        <v>11</v>
      </c>
      <c r="Q18" s="16">
        <f t="shared" si="3"/>
        <v>3.5</v>
      </c>
      <c r="R18" s="80" t="s">
        <v>75</v>
      </c>
      <c r="S18" s="14" t="s">
        <v>11</v>
      </c>
      <c r="T18" s="16">
        <f t="shared" si="4"/>
        <v>4.5</v>
      </c>
      <c r="U18" s="6"/>
      <c r="V18" s="86">
        <f t="shared" si="5"/>
        <v>4.5</v>
      </c>
    </row>
    <row r="19" spans="1:22" ht="12.75">
      <c r="A19" s="213" t="s">
        <v>519</v>
      </c>
      <c r="B19" s="195">
        <v>17</v>
      </c>
      <c r="C19" s="123" t="s">
        <v>170</v>
      </c>
      <c r="D19" s="123" t="s">
        <v>33</v>
      </c>
      <c r="E19" s="207">
        <v>81</v>
      </c>
      <c r="F19" s="82" t="s">
        <v>23</v>
      </c>
      <c r="G19" s="14" t="s">
        <v>13</v>
      </c>
      <c r="H19" s="196" t="str">
        <f>G19</f>
        <v>0</v>
      </c>
      <c r="I19" s="192" t="s">
        <v>512</v>
      </c>
      <c r="J19" s="14" t="s">
        <v>11</v>
      </c>
      <c r="K19" s="16">
        <f>(H19+J19)</f>
        <v>1</v>
      </c>
      <c r="L19" s="80" t="s">
        <v>15</v>
      </c>
      <c r="M19" s="14" t="s">
        <v>13</v>
      </c>
      <c r="N19" s="16">
        <f>(K19+M19)</f>
        <v>1</v>
      </c>
      <c r="O19" s="80" t="s">
        <v>80</v>
      </c>
      <c r="P19" s="14" t="s">
        <v>11</v>
      </c>
      <c r="Q19" s="16">
        <f>(N19+P19)</f>
        <v>2</v>
      </c>
      <c r="R19" s="80" t="s">
        <v>116</v>
      </c>
      <c r="S19" s="14" t="s">
        <v>21</v>
      </c>
      <c r="T19" s="16">
        <f>(Q19+S19)</f>
        <v>4</v>
      </c>
      <c r="U19" s="6"/>
      <c r="V19" s="25">
        <f t="shared" si="5"/>
        <v>4</v>
      </c>
    </row>
    <row r="20" spans="1:22" ht="12.75">
      <c r="A20" s="213"/>
      <c r="B20" s="195">
        <v>18</v>
      </c>
      <c r="C20" s="123" t="s">
        <v>486</v>
      </c>
      <c r="D20" s="123" t="s">
        <v>22</v>
      </c>
      <c r="E20" s="207">
        <v>127</v>
      </c>
      <c r="F20" s="82" t="s">
        <v>80</v>
      </c>
      <c r="G20" s="14" t="s">
        <v>21</v>
      </c>
      <c r="H20" s="196" t="str">
        <f>G20</f>
        <v>2</v>
      </c>
      <c r="I20" s="80" t="s">
        <v>16</v>
      </c>
      <c r="J20" s="14" t="s">
        <v>13</v>
      </c>
      <c r="K20" s="16">
        <f>(H20+J20)</f>
        <v>2</v>
      </c>
      <c r="L20" s="80" t="s">
        <v>35</v>
      </c>
      <c r="M20" s="14" t="s">
        <v>13</v>
      </c>
      <c r="N20" s="16">
        <f>(K20+M20)</f>
        <v>2</v>
      </c>
      <c r="O20" s="80" t="s">
        <v>75</v>
      </c>
      <c r="P20" s="14" t="s">
        <v>21</v>
      </c>
      <c r="Q20" s="16">
        <f>(N20+P20)</f>
        <v>4</v>
      </c>
      <c r="R20" s="80" t="s">
        <v>15</v>
      </c>
      <c r="S20" s="14" t="s">
        <v>13</v>
      </c>
      <c r="T20" s="16">
        <f>(Q20+S20)</f>
        <v>4</v>
      </c>
      <c r="U20" s="6"/>
      <c r="V20" s="25">
        <f t="shared" si="5"/>
        <v>4</v>
      </c>
    </row>
    <row r="21" spans="1:22" ht="12.75">
      <c r="A21" s="213" t="s">
        <v>489</v>
      </c>
      <c r="B21" s="195">
        <v>19</v>
      </c>
      <c r="C21" s="123" t="s">
        <v>374</v>
      </c>
      <c r="D21" s="123" t="s">
        <v>33</v>
      </c>
      <c r="E21" s="207">
        <v>76</v>
      </c>
      <c r="F21" s="82" t="s">
        <v>35</v>
      </c>
      <c r="G21" s="14" t="s">
        <v>11</v>
      </c>
      <c r="H21" s="196" t="str">
        <f>G21</f>
        <v>1</v>
      </c>
      <c r="I21" s="80" t="s">
        <v>12</v>
      </c>
      <c r="J21" s="14" t="s">
        <v>13</v>
      </c>
      <c r="K21" s="16">
        <f>(H21+J21)</f>
        <v>1</v>
      </c>
      <c r="L21" s="80" t="s">
        <v>74</v>
      </c>
      <c r="M21" s="14" t="s">
        <v>19</v>
      </c>
      <c r="N21" s="16">
        <f>(K21+M21)</f>
        <v>1.5</v>
      </c>
      <c r="O21" s="192" t="s">
        <v>513</v>
      </c>
      <c r="P21" s="14" t="s">
        <v>11</v>
      </c>
      <c r="Q21" s="16">
        <f>(N21+P21)</f>
        <v>2.5</v>
      </c>
      <c r="R21" s="192" t="s">
        <v>514</v>
      </c>
      <c r="S21" s="14" t="s">
        <v>11</v>
      </c>
      <c r="T21" s="16">
        <f>(Q21+S21)</f>
        <v>3.5</v>
      </c>
      <c r="U21" s="6"/>
      <c r="V21" s="86">
        <f t="shared" si="5"/>
        <v>3.5</v>
      </c>
    </row>
    <row r="22" spans="1:22" ht="12.75">
      <c r="A22" s="213" t="s">
        <v>502</v>
      </c>
      <c r="B22" s="195">
        <v>20</v>
      </c>
      <c r="C22" s="123" t="s">
        <v>324</v>
      </c>
      <c r="D22" s="123" t="s">
        <v>22</v>
      </c>
      <c r="E22" s="207">
        <v>97</v>
      </c>
      <c r="F22" s="82" t="s">
        <v>20</v>
      </c>
      <c r="G22" s="14" t="s">
        <v>21</v>
      </c>
      <c r="H22" s="196" t="str">
        <f>G22</f>
        <v>2</v>
      </c>
      <c r="I22" s="80" t="s">
        <v>71</v>
      </c>
      <c r="J22" s="14" t="s">
        <v>13</v>
      </c>
      <c r="K22" s="16">
        <f>(H22+J22)</f>
        <v>2</v>
      </c>
      <c r="L22" s="80" t="s">
        <v>36</v>
      </c>
      <c r="M22" s="14" t="s">
        <v>13</v>
      </c>
      <c r="N22" s="16">
        <f>(K22+M22)</f>
        <v>2</v>
      </c>
      <c r="O22" s="80" t="s">
        <v>78</v>
      </c>
      <c r="P22" s="14" t="s">
        <v>13</v>
      </c>
      <c r="Q22" s="16">
        <f>(N22+P22)</f>
        <v>2</v>
      </c>
      <c r="R22" s="80" t="s">
        <v>74</v>
      </c>
      <c r="S22" s="14" t="s">
        <v>11</v>
      </c>
      <c r="T22" s="16">
        <f>(Q22+S22)</f>
        <v>3</v>
      </c>
      <c r="U22" s="6"/>
      <c r="V22" s="25">
        <f t="shared" si="5"/>
        <v>3</v>
      </c>
    </row>
    <row r="23" spans="1:22" ht="12.75">
      <c r="A23" s="213"/>
      <c r="B23" s="195">
        <v>21</v>
      </c>
      <c r="C23" s="123" t="s">
        <v>326</v>
      </c>
      <c r="D23" s="123" t="s">
        <v>22</v>
      </c>
      <c r="E23" s="207">
        <v>107</v>
      </c>
      <c r="F23" s="82" t="s">
        <v>21</v>
      </c>
      <c r="G23" s="14" t="s">
        <v>13</v>
      </c>
      <c r="H23" s="196" t="str">
        <f t="shared" si="0"/>
        <v>0</v>
      </c>
      <c r="I23" s="80" t="s">
        <v>36</v>
      </c>
      <c r="J23" s="14" t="s">
        <v>13</v>
      </c>
      <c r="K23" s="16">
        <f t="shared" si="1"/>
        <v>0</v>
      </c>
      <c r="L23" s="80" t="s">
        <v>116</v>
      </c>
      <c r="M23" s="14" t="s">
        <v>21</v>
      </c>
      <c r="N23" s="16">
        <f t="shared" si="2"/>
        <v>2</v>
      </c>
      <c r="O23" s="80" t="s">
        <v>77</v>
      </c>
      <c r="P23" s="14" t="s">
        <v>11</v>
      </c>
      <c r="Q23" s="16">
        <f t="shared" si="3"/>
        <v>3</v>
      </c>
      <c r="R23" s="80" t="s">
        <v>10</v>
      </c>
      <c r="S23" s="14" t="s">
        <v>13</v>
      </c>
      <c r="T23" s="16">
        <f t="shared" si="4"/>
        <v>3</v>
      </c>
      <c r="U23" s="6"/>
      <c r="V23" s="25">
        <f t="shared" si="5"/>
        <v>3</v>
      </c>
    </row>
    <row r="24" spans="1:22" ht="12.75">
      <c r="A24" s="213" t="s">
        <v>239</v>
      </c>
      <c r="B24" s="195">
        <v>22</v>
      </c>
      <c r="C24" s="24" t="s">
        <v>508</v>
      </c>
      <c r="D24" s="197" t="s">
        <v>34</v>
      </c>
      <c r="E24" s="209">
        <v>79</v>
      </c>
      <c r="F24" s="82" t="s">
        <v>78</v>
      </c>
      <c r="G24" s="14" t="s">
        <v>13</v>
      </c>
      <c r="H24" s="196" t="str">
        <f>G24</f>
        <v>0</v>
      </c>
      <c r="I24" s="80" t="s">
        <v>10</v>
      </c>
      <c r="J24" s="14" t="s">
        <v>13</v>
      </c>
      <c r="K24" s="16">
        <f>(H24+J24)</f>
        <v>0</v>
      </c>
      <c r="L24" s="192" t="s">
        <v>515</v>
      </c>
      <c r="M24" s="14" t="s">
        <v>11</v>
      </c>
      <c r="N24" s="16">
        <f>(K24+M24)</f>
        <v>1</v>
      </c>
      <c r="O24" s="80" t="s">
        <v>73</v>
      </c>
      <c r="P24" s="14" t="s">
        <v>11</v>
      </c>
      <c r="Q24" s="16">
        <f>(N24+P24)</f>
        <v>2</v>
      </c>
      <c r="R24" s="80" t="s">
        <v>72</v>
      </c>
      <c r="S24" s="14" t="s">
        <v>13</v>
      </c>
      <c r="T24" s="16">
        <f>(Q24+S24)</f>
        <v>2</v>
      </c>
      <c r="U24" s="6"/>
      <c r="V24" s="25">
        <f t="shared" si="5"/>
        <v>2</v>
      </c>
    </row>
    <row r="25" spans="1:22" ht="12.75">
      <c r="A25" s="214"/>
      <c r="B25" s="211">
        <v>23</v>
      </c>
      <c r="C25" s="204" t="s">
        <v>131</v>
      </c>
      <c r="D25" s="204" t="s">
        <v>34</v>
      </c>
      <c r="E25" s="212">
        <v>112</v>
      </c>
      <c r="F25" s="99" t="s">
        <v>17</v>
      </c>
      <c r="G25" s="26" t="s">
        <v>13</v>
      </c>
      <c r="H25" s="199" t="str">
        <f>G25</f>
        <v>0</v>
      </c>
      <c r="I25" s="98" t="s">
        <v>72</v>
      </c>
      <c r="J25" s="26" t="s">
        <v>13</v>
      </c>
      <c r="K25" s="27">
        <f>(H25+J25)</f>
        <v>0</v>
      </c>
      <c r="L25" s="98" t="s">
        <v>71</v>
      </c>
      <c r="M25" s="26" t="s">
        <v>13</v>
      </c>
      <c r="N25" s="27">
        <f>(K25+M25)</f>
        <v>0</v>
      </c>
      <c r="O25" s="193" t="s">
        <v>516</v>
      </c>
      <c r="P25" s="26" t="s">
        <v>21</v>
      </c>
      <c r="Q25" s="27">
        <f>(N25+P25)</f>
        <v>2</v>
      </c>
      <c r="R25" s="98" t="s">
        <v>73</v>
      </c>
      <c r="S25" s="26" t="s">
        <v>13</v>
      </c>
      <c r="T25" s="27">
        <f>(Q25+S25)</f>
        <v>2</v>
      </c>
      <c r="U25" s="6"/>
      <c r="V25" s="25">
        <f t="shared" si="5"/>
        <v>2</v>
      </c>
    </row>
    <row r="26" spans="1:21" ht="12.75">
      <c r="A26" s="6"/>
      <c r="B26" s="6"/>
      <c r="C26" s="6"/>
      <c r="D26" s="200"/>
      <c r="E26" s="10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2.75">
      <c r="A27" s="6"/>
      <c r="B27" s="6"/>
      <c r="C27" s="6"/>
      <c r="D27" s="200"/>
      <c r="E27" s="10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200"/>
      <c r="E28" s="107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2.75">
      <c r="A29" s="6"/>
      <c r="B29" s="6"/>
      <c r="C29" s="6"/>
      <c r="D29" s="200"/>
      <c r="E29" s="107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2.75">
      <c r="A30" s="6"/>
      <c r="B30" s="6"/>
      <c r="C30" s="6"/>
      <c r="D30" s="200"/>
      <c r="E30" s="107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2.75">
      <c r="A31" s="6"/>
      <c r="B31" s="6"/>
      <c r="C31" s="6"/>
      <c r="D31" s="200"/>
      <c r="E31" s="10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2.75">
      <c r="A32" s="6"/>
      <c r="B32" s="6"/>
      <c r="C32" s="6"/>
      <c r="D32" s="200"/>
      <c r="E32" s="10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4:22" s="6" customFormat="1" ht="12.75">
      <c r="D33" s="200"/>
      <c r="E33" s="107"/>
      <c r="V33" s="30"/>
    </row>
    <row r="34" spans="4:22" s="6" customFormat="1" ht="12.75">
      <c r="D34" s="200"/>
      <c r="E34" s="107"/>
      <c r="V34" s="30"/>
    </row>
    <row r="35" spans="4:22" s="6" customFormat="1" ht="12.75">
      <c r="D35" s="200"/>
      <c r="E35" s="107"/>
      <c r="V35" s="30"/>
    </row>
    <row r="36" spans="4:22" s="6" customFormat="1" ht="12.75">
      <c r="D36" s="200"/>
      <c r="E36" s="107"/>
      <c r="V36" s="30"/>
    </row>
    <row r="37" spans="4:22" s="6" customFormat="1" ht="12.75">
      <c r="D37" s="200"/>
      <c r="E37" s="107"/>
      <c r="V37" s="30"/>
    </row>
    <row r="38" spans="4:22" s="6" customFormat="1" ht="12.75">
      <c r="D38" s="200"/>
      <c r="E38" s="107"/>
      <c r="V38" s="30"/>
    </row>
    <row r="39" spans="4:22" s="6" customFormat="1" ht="12.75">
      <c r="D39" s="200"/>
      <c r="E39" s="107"/>
      <c r="V39" s="30"/>
    </row>
    <row r="40" spans="2:22" s="6" customFormat="1" ht="12.75">
      <c r="B40" s="2"/>
      <c r="C40" s="4"/>
      <c r="D40" s="215"/>
      <c r="E40" s="7"/>
      <c r="F40" s="109"/>
      <c r="G40" s="29"/>
      <c r="H40" s="30"/>
      <c r="I40" s="109"/>
      <c r="J40" s="29"/>
      <c r="K40" s="30"/>
      <c r="L40" s="109"/>
      <c r="M40" s="29"/>
      <c r="N40" s="30"/>
      <c r="O40" s="109"/>
      <c r="P40" s="29"/>
      <c r="Q40" s="30"/>
      <c r="R40" s="109"/>
      <c r="S40" s="29"/>
      <c r="T40" s="30"/>
      <c r="V40" s="30"/>
    </row>
    <row r="41" spans="2:22" s="6" customFormat="1" ht="12.75">
      <c r="B41" s="2"/>
      <c r="C41" s="4"/>
      <c r="D41" s="215"/>
      <c r="E41" s="7"/>
      <c r="F41" s="109"/>
      <c r="G41" s="29"/>
      <c r="H41" s="30"/>
      <c r="I41" s="109"/>
      <c r="J41" s="29"/>
      <c r="K41" s="30"/>
      <c r="L41" s="109"/>
      <c r="M41" s="29"/>
      <c r="N41" s="30"/>
      <c r="O41" s="109"/>
      <c r="P41" s="29"/>
      <c r="Q41" s="30"/>
      <c r="R41" s="109"/>
      <c r="S41" s="29"/>
      <c r="T41" s="30"/>
      <c r="V41" s="30"/>
    </row>
    <row r="42" spans="2:22" s="6" customFormat="1" ht="12.75">
      <c r="B42" s="2"/>
      <c r="C42" s="4"/>
      <c r="D42" s="215"/>
      <c r="E42" s="7"/>
      <c r="F42" s="109"/>
      <c r="G42" s="29"/>
      <c r="H42" s="30"/>
      <c r="I42" s="109"/>
      <c r="J42" s="29"/>
      <c r="K42" s="30"/>
      <c r="L42" s="109"/>
      <c r="M42" s="29"/>
      <c r="N42" s="30"/>
      <c r="O42" s="109"/>
      <c r="P42" s="29"/>
      <c r="Q42" s="30"/>
      <c r="R42" s="109"/>
      <c r="S42" s="29"/>
      <c r="T42" s="30"/>
      <c r="V42" s="30"/>
    </row>
    <row r="43" spans="2:22" s="6" customFormat="1" ht="12.75">
      <c r="B43" s="2"/>
      <c r="C43" s="4"/>
      <c r="D43" s="215"/>
      <c r="E43" s="7"/>
      <c r="F43" s="109"/>
      <c r="G43" s="29"/>
      <c r="H43" s="30"/>
      <c r="I43" s="109"/>
      <c r="J43" s="29"/>
      <c r="K43" s="30"/>
      <c r="L43" s="109"/>
      <c r="M43" s="29"/>
      <c r="N43" s="30"/>
      <c r="O43" s="109"/>
      <c r="P43" s="29"/>
      <c r="Q43" s="30"/>
      <c r="R43" s="109"/>
      <c r="S43" s="29"/>
      <c r="T43" s="30"/>
      <c r="V43" s="30"/>
    </row>
    <row r="44" spans="2:22" s="6" customFormat="1" ht="12.75">
      <c r="B44" s="2"/>
      <c r="C44" s="4"/>
      <c r="D44" s="215"/>
      <c r="E44" s="7"/>
      <c r="F44" s="109"/>
      <c r="G44" s="29"/>
      <c r="H44" s="30"/>
      <c r="I44" s="109"/>
      <c r="J44" s="29"/>
      <c r="K44" s="30"/>
      <c r="L44" s="109"/>
      <c r="M44" s="29"/>
      <c r="N44" s="30"/>
      <c r="O44" s="109"/>
      <c r="P44" s="29"/>
      <c r="Q44" s="30"/>
      <c r="R44" s="109"/>
      <c r="S44" s="29"/>
      <c r="T44" s="30"/>
      <c r="V44" s="30"/>
    </row>
    <row r="45" spans="2:22" s="6" customFormat="1" ht="12.75">
      <c r="B45" s="2"/>
      <c r="C45" s="4"/>
      <c r="D45" s="215"/>
      <c r="E45" s="7"/>
      <c r="F45" s="109"/>
      <c r="G45" s="29"/>
      <c r="H45" s="30"/>
      <c r="I45" s="109"/>
      <c r="J45" s="29"/>
      <c r="K45" s="30"/>
      <c r="L45" s="109"/>
      <c r="M45" s="29"/>
      <c r="N45" s="30"/>
      <c r="O45" s="109"/>
      <c r="P45" s="29"/>
      <c r="Q45" s="30"/>
      <c r="R45" s="109"/>
      <c r="S45" s="29"/>
      <c r="T45" s="30"/>
      <c r="V45" s="30"/>
    </row>
    <row r="46" spans="2:22" s="6" customFormat="1" ht="12.75">
      <c r="B46" s="2"/>
      <c r="C46" s="4"/>
      <c r="D46" s="215"/>
      <c r="E46" s="7"/>
      <c r="F46" s="109"/>
      <c r="G46" s="29"/>
      <c r="H46" s="30"/>
      <c r="I46" s="109"/>
      <c r="J46" s="29"/>
      <c r="K46" s="30"/>
      <c r="L46" s="109"/>
      <c r="M46" s="29"/>
      <c r="N46" s="30"/>
      <c r="O46" s="109"/>
      <c r="P46" s="29"/>
      <c r="Q46" s="30"/>
      <c r="R46" s="109"/>
      <c r="S46" s="29"/>
      <c r="T46" s="30"/>
      <c r="V46" s="30"/>
    </row>
    <row r="47" spans="2:22" s="6" customFormat="1" ht="12.75">
      <c r="B47" s="2"/>
      <c r="C47" s="4"/>
      <c r="D47" s="215"/>
      <c r="E47" s="7"/>
      <c r="F47" s="109"/>
      <c r="G47" s="29"/>
      <c r="H47" s="30"/>
      <c r="I47" s="109"/>
      <c r="J47" s="29"/>
      <c r="K47" s="30"/>
      <c r="L47" s="109"/>
      <c r="M47" s="29"/>
      <c r="N47" s="30"/>
      <c r="O47" s="109"/>
      <c r="P47" s="29"/>
      <c r="Q47" s="30"/>
      <c r="R47" s="109"/>
      <c r="S47" s="29"/>
      <c r="T47" s="30"/>
      <c r="V47" s="30"/>
    </row>
    <row r="48" spans="2:22" s="6" customFormat="1" ht="12.75">
      <c r="B48" s="2"/>
      <c r="C48" s="4"/>
      <c r="D48" s="215"/>
      <c r="E48" s="7"/>
      <c r="F48" s="109"/>
      <c r="G48" s="29"/>
      <c r="H48" s="30"/>
      <c r="I48" s="109"/>
      <c r="J48" s="29"/>
      <c r="K48" s="30"/>
      <c r="L48" s="109"/>
      <c r="M48" s="29"/>
      <c r="N48" s="30"/>
      <c r="O48" s="109"/>
      <c r="P48" s="29"/>
      <c r="Q48" s="30"/>
      <c r="R48" s="109"/>
      <c r="S48" s="29"/>
      <c r="T48" s="30"/>
      <c r="V48" s="30"/>
    </row>
    <row r="49" spans="2:22" s="6" customFormat="1" ht="12.75">
      <c r="B49" s="2"/>
      <c r="C49" s="4"/>
      <c r="D49" s="215"/>
      <c r="E49" s="7"/>
      <c r="F49" s="109"/>
      <c r="G49" s="29"/>
      <c r="H49" s="30"/>
      <c r="I49" s="109"/>
      <c r="J49" s="29"/>
      <c r="K49" s="30"/>
      <c r="L49" s="109"/>
      <c r="M49" s="29"/>
      <c r="N49" s="30"/>
      <c r="O49" s="109"/>
      <c r="P49" s="29"/>
      <c r="Q49" s="30"/>
      <c r="R49" s="109"/>
      <c r="S49" s="29"/>
      <c r="T49" s="30"/>
      <c r="V49" s="30"/>
    </row>
    <row r="50" spans="2:22" s="6" customFormat="1" ht="12.75">
      <c r="B50" s="2"/>
      <c r="C50" s="4"/>
      <c r="D50" s="215"/>
      <c r="E50" s="7"/>
      <c r="F50" s="109"/>
      <c r="G50" s="29"/>
      <c r="H50" s="30"/>
      <c r="I50" s="109"/>
      <c r="J50" s="29"/>
      <c r="K50" s="30"/>
      <c r="L50" s="109"/>
      <c r="M50" s="29"/>
      <c r="N50" s="30"/>
      <c r="O50" s="109"/>
      <c r="P50" s="29"/>
      <c r="Q50" s="30"/>
      <c r="R50" s="109"/>
      <c r="S50" s="29"/>
      <c r="T50" s="30"/>
      <c r="V50" s="30"/>
    </row>
    <row r="51" spans="2:22" s="6" customFormat="1" ht="12.75">
      <c r="B51" s="2"/>
      <c r="C51" s="4"/>
      <c r="D51" s="215"/>
      <c r="E51" s="7"/>
      <c r="F51" s="109"/>
      <c r="G51" s="29"/>
      <c r="H51" s="30"/>
      <c r="I51" s="109"/>
      <c r="J51" s="29"/>
      <c r="K51" s="30"/>
      <c r="L51" s="109"/>
      <c r="M51" s="29"/>
      <c r="N51" s="30"/>
      <c r="O51" s="109"/>
      <c r="P51" s="29"/>
      <c r="Q51" s="30"/>
      <c r="R51" s="109"/>
      <c r="S51" s="29"/>
      <c r="T51" s="30"/>
      <c r="V51" s="30"/>
    </row>
    <row r="52" spans="2:22" s="6" customFormat="1" ht="12.75">
      <c r="B52" s="2"/>
      <c r="C52" s="4"/>
      <c r="D52" s="215"/>
      <c r="E52" s="7"/>
      <c r="F52" s="109"/>
      <c r="G52" s="29"/>
      <c r="H52" s="30"/>
      <c r="I52" s="109"/>
      <c r="J52" s="29"/>
      <c r="K52" s="30"/>
      <c r="L52" s="109"/>
      <c r="M52" s="29"/>
      <c r="N52" s="30"/>
      <c r="O52" s="109"/>
      <c r="P52" s="29"/>
      <c r="Q52" s="30"/>
      <c r="R52" s="109"/>
      <c r="S52" s="29"/>
      <c r="T52" s="30"/>
      <c r="V52" s="30"/>
    </row>
    <row r="53" spans="2:22" s="6" customFormat="1" ht="12.75">
      <c r="B53" s="2"/>
      <c r="C53" s="4"/>
      <c r="D53" s="215"/>
      <c r="E53" s="7"/>
      <c r="F53" s="109"/>
      <c r="G53" s="29"/>
      <c r="H53" s="30"/>
      <c r="I53" s="109"/>
      <c r="J53" s="29"/>
      <c r="K53" s="30"/>
      <c r="L53" s="109"/>
      <c r="M53" s="29"/>
      <c r="N53" s="30"/>
      <c r="O53" s="109"/>
      <c r="P53" s="29"/>
      <c r="Q53" s="30"/>
      <c r="R53" s="109"/>
      <c r="S53" s="29"/>
      <c r="T53" s="30"/>
      <c r="V53" s="30"/>
    </row>
    <row r="54" spans="2:22" s="6" customFormat="1" ht="12.75">
      <c r="B54" s="2"/>
      <c r="C54" s="4"/>
      <c r="D54" s="215"/>
      <c r="E54" s="7"/>
      <c r="F54" s="109"/>
      <c r="G54" s="29"/>
      <c r="H54" s="30"/>
      <c r="I54" s="109"/>
      <c r="J54" s="29"/>
      <c r="K54" s="30"/>
      <c r="L54" s="109"/>
      <c r="M54" s="29"/>
      <c r="N54" s="30"/>
      <c r="O54" s="109"/>
      <c r="P54" s="29"/>
      <c r="Q54" s="30"/>
      <c r="R54" s="109"/>
      <c r="S54" s="29"/>
      <c r="T54" s="30"/>
      <c r="V54" s="30"/>
    </row>
    <row r="55" spans="2:22" s="6" customFormat="1" ht="12.75">
      <c r="B55" s="2"/>
      <c r="C55" s="4"/>
      <c r="D55" s="215"/>
      <c r="E55" s="7"/>
      <c r="F55" s="109"/>
      <c r="G55" s="29"/>
      <c r="H55" s="30"/>
      <c r="I55" s="109"/>
      <c r="J55" s="29"/>
      <c r="K55" s="30"/>
      <c r="L55" s="109"/>
      <c r="M55" s="29"/>
      <c r="N55" s="30"/>
      <c r="O55" s="109"/>
      <c r="P55" s="29"/>
      <c r="Q55" s="30"/>
      <c r="R55" s="109"/>
      <c r="S55" s="29"/>
      <c r="T55" s="30"/>
      <c r="V55" s="30"/>
    </row>
    <row r="56" spans="2:22" s="6" customFormat="1" ht="12.75">
      <c r="B56" s="2"/>
      <c r="C56" s="4"/>
      <c r="D56" s="215"/>
      <c r="E56" s="7"/>
      <c r="F56" s="109"/>
      <c r="G56" s="29"/>
      <c r="H56" s="30"/>
      <c r="I56" s="109"/>
      <c r="J56" s="29"/>
      <c r="K56" s="30"/>
      <c r="L56" s="109"/>
      <c r="M56" s="29"/>
      <c r="N56" s="30"/>
      <c r="O56" s="109"/>
      <c r="P56" s="29"/>
      <c r="Q56" s="30"/>
      <c r="R56" s="109"/>
      <c r="S56" s="29"/>
      <c r="T56" s="30"/>
      <c r="V56" s="30"/>
    </row>
    <row r="57" spans="2:22" s="6" customFormat="1" ht="12.75">
      <c r="B57" s="2"/>
      <c r="C57" s="4"/>
      <c r="D57" s="215"/>
      <c r="E57" s="7"/>
      <c r="F57" s="109"/>
      <c r="G57" s="29"/>
      <c r="H57" s="30"/>
      <c r="I57" s="109"/>
      <c r="J57" s="29"/>
      <c r="K57" s="30"/>
      <c r="L57" s="109"/>
      <c r="M57" s="29"/>
      <c r="N57" s="30"/>
      <c r="O57" s="109"/>
      <c r="P57" s="29"/>
      <c r="Q57" s="30"/>
      <c r="R57" s="109"/>
      <c r="S57" s="29"/>
      <c r="T57" s="30"/>
      <c r="V57" s="30"/>
    </row>
    <row r="58" spans="2:22" s="6" customFormat="1" ht="12.75">
      <c r="B58" s="2"/>
      <c r="C58" s="4"/>
      <c r="D58" s="215"/>
      <c r="E58" s="7"/>
      <c r="F58" s="109"/>
      <c r="G58" s="29"/>
      <c r="H58" s="30"/>
      <c r="I58" s="109"/>
      <c r="J58" s="29"/>
      <c r="K58" s="30"/>
      <c r="L58" s="109"/>
      <c r="M58" s="29"/>
      <c r="N58" s="30"/>
      <c r="O58" s="109"/>
      <c r="P58" s="29"/>
      <c r="Q58" s="30"/>
      <c r="R58" s="109"/>
      <c r="S58" s="29"/>
      <c r="T58" s="30"/>
      <c r="V58" s="30"/>
    </row>
    <row r="59" spans="2:22" s="6" customFormat="1" ht="12.75">
      <c r="B59" s="2"/>
      <c r="C59" s="4"/>
      <c r="D59" s="215"/>
      <c r="E59" s="7"/>
      <c r="F59" s="109"/>
      <c r="G59" s="29"/>
      <c r="H59" s="30"/>
      <c r="I59" s="109"/>
      <c r="J59" s="29"/>
      <c r="K59" s="30"/>
      <c r="L59" s="109"/>
      <c r="M59" s="29"/>
      <c r="N59" s="30"/>
      <c r="O59" s="109"/>
      <c r="P59" s="29"/>
      <c r="Q59" s="30"/>
      <c r="R59" s="109"/>
      <c r="S59" s="29"/>
      <c r="T59" s="30"/>
      <c r="V59" s="30"/>
    </row>
    <row r="60" spans="2:22" s="6" customFormat="1" ht="12.75">
      <c r="B60" s="2"/>
      <c r="C60" s="4"/>
      <c r="D60" s="215"/>
      <c r="E60" s="7"/>
      <c r="F60" s="109"/>
      <c r="G60" s="29"/>
      <c r="H60" s="30"/>
      <c r="I60" s="109"/>
      <c r="J60" s="29"/>
      <c r="K60" s="30"/>
      <c r="L60" s="109"/>
      <c r="M60" s="29"/>
      <c r="N60" s="30"/>
      <c r="O60" s="109"/>
      <c r="P60" s="29"/>
      <c r="Q60" s="30"/>
      <c r="R60" s="109"/>
      <c r="S60" s="29"/>
      <c r="T60" s="30"/>
      <c r="V60" s="30"/>
    </row>
    <row r="61" spans="2:22" s="6" customFormat="1" ht="12.75">
      <c r="B61" s="2"/>
      <c r="C61" s="4"/>
      <c r="D61" s="215"/>
      <c r="E61" s="7"/>
      <c r="F61" s="109"/>
      <c r="G61" s="29"/>
      <c r="H61" s="30"/>
      <c r="I61" s="109"/>
      <c r="J61" s="29"/>
      <c r="K61" s="30"/>
      <c r="L61" s="109"/>
      <c r="M61" s="29"/>
      <c r="N61" s="30"/>
      <c r="O61" s="109"/>
      <c r="P61" s="29"/>
      <c r="Q61" s="30"/>
      <c r="R61" s="109"/>
      <c r="S61" s="29"/>
      <c r="T61" s="30"/>
      <c r="V61" s="30"/>
    </row>
    <row r="62" spans="2:22" s="6" customFormat="1" ht="12.75">
      <c r="B62" s="2"/>
      <c r="C62" s="4"/>
      <c r="D62" s="215"/>
      <c r="E62" s="7"/>
      <c r="F62" s="109"/>
      <c r="G62" s="29"/>
      <c r="H62" s="30"/>
      <c r="I62" s="109"/>
      <c r="J62" s="29"/>
      <c r="K62" s="30"/>
      <c r="L62" s="109"/>
      <c r="M62" s="29"/>
      <c r="N62" s="30"/>
      <c r="O62" s="109"/>
      <c r="P62" s="29"/>
      <c r="Q62" s="30"/>
      <c r="R62" s="109"/>
      <c r="S62" s="29"/>
      <c r="T62" s="30"/>
      <c r="V62" s="30"/>
    </row>
    <row r="63" spans="2:22" s="6" customFormat="1" ht="12.75">
      <c r="B63" s="2"/>
      <c r="C63" s="4"/>
      <c r="D63" s="215"/>
      <c r="E63" s="7"/>
      <c r="F63" s="109"/>
      <c r="G63" s="29"/>
      <c r="H63" s="30"/>
      <c r="I63" s="109"/>
      <c r="J63" s="29"/>
      <c r="K63" s="30"/>
      <c r="L63" s="109"/>
      <c r="M63" s="29"/>
      <c r="N63" s="30"/>
      <c r="O63" s="109"/>
      <c r="P63" s="29"/>
      <c r="Q63" s="30"/>
      <c r="R63" s="109"/>
      <c r="S63" s="29"/>
      <c r="T63" s="30"/>
      <c r="V63" s="30"/>
    </row>
    <row r="64" spans="2:22" s="6" customFormat="1" ht="12.75">
      <c r="B64" s="2"/>
      <c r="C64" s="4"/>
      <c r="D64" s="215"/>
      <c r="E64" s="7"/>
      <c r="F64" s="109"/>
      <c r="G64" s="29"/>
      <c r="H64" s="30"/>
      <c r="I64" s="109"/>
      <c r="J64" s="29"/>
      <c r="K64" s="30"/>
      <c r="L64" s="109"/>
      <c r="M64" s="29"/>
      <c r="N64" s="30"/>
      <c r="O64" s="109"/>
      <c r="P64" s="29"/>
      <c r="Q64" s="30"/>
      <c r="R64" s="109"/>
      <c r="S64" s="29"/>
      <c r="T64" s="30"/>
      <c r="V64" s="30"/>
    </row>
    <row r="65" spans="2:22" s="6" customFormat="1" ht="12.75">
      <c r="B65" s="2"/>
      <c r="C65" s="4"/>
      <c r="D65" s="215"/>
      <c r="E65" s="7"/>
      <c r="F65" s="109"/>
      <c r="G65" s="29"/>
      <c r="H65" s="30"/>
      <c r="I65" s="109"/>
      <c r="J65" s="29"/>
      <c r="K65" s="30"/>
      <c r="L65" s="109"/>
      <c r="M65" s="29"/>
      <c r="N65" s="30"/>
      <c r="O65" s="109"/>
      <c r="P65" s="29"/>
      <c r="Q65" s="30"/>
      <c r="R65" s="109"/>
      <c r="S65" s="29"/>
      <c r="T65" s="30"/>
      <c r="V65" s="30"/>
    </row>
    <row r="66" spans="2:22" s="6" customFormat="1" ht="12.75">
      <c r="B66" s="2"/>
      <c r="C66" s="4"/>
      <c r="D66" s="215"/>
      <c r="E66" s="7"/>
      <c r="F66" s="109"/>
      <c r="G66" s="29"/>
      <c r="H66" s="30"/>
      <c r="I66" s="109"/>
      <c r="J66" s="29"/>
      <c r="K66" s="30"/>
      <c r="L66" s="109"/>
      <c r="M66" s="29"/>
      <c r="N66" s="30"/>
      <c r="O66" s="109"/>
      <c r="P66" s="29"/>
      <c r="Q66" s="30"/>
      <c r="R66" s="109"/>
      <c r="S66" s="29"/>
      <c r="T66" s="30"/>
      <c r="V66" s="30"/>
    </row>
    <row r="67" spans="2:22" s="6" customFormat="1" ht="12.75">
      <c r="B67" s="2"/>
      <c r="C67" s="4"/>
      <c r="D67" s="215"/>
      <c r="E67" s="7"/>
      <c r="F67" s="109"/>
      <c r="G67" s="29"/>
      <c r="H67" s="30"/>
      <c r="I67" s="109"/>
      <c r="J67" s="29"/>
      <c r="K67" s="30"/>
      <c r="L67" s="109"/>
      <c r="M67" s="29"/>
      <c r="N67" s="30"/>
      <c r="O67" s="109"/>
      <c r="P67" s="29"/>
      <c r="Q67" s="30"/>
      <c r="R67" s="109"/>
      <c r="S67" s="29"/>
      <c r="T67" s="30"/>
      <c r="V67" s="30"/>
    </row>
    <row r="68" spans="2:22" s="6" customFormat="1" ht="12.75">
      <c r="B68" s="2"/>
      <c r="C68" s="4"/>
      <c r="D68" s="215"/>
      <c r="E68" s="7"/>
      <c r="F68" s="109"/>
      <c r="G68" s="29"/>
      <c r="H68" s="30"/>
      <c r="I68" s="109"/>
      <c r="J68" s="29"/>
      <c r="K68" s="30"/>
      <c r="L68" s="109"/>
      <c r="M68" s="29"/>
      <c r="N68" s="30"/>
      <c r="O68" s="109"/>
      <c r="P68" s="29"/>
      <c r="Q68" s="30"/>
      <c r="R68" s="109"/>
      <c r="S68" s="29"/>
      <c r="T68" s="30"/>
      <c r="V68" s="30"/>
    </row>
    <row r="69" spans="2:22" s="6" customFormat="1" ht="12.75">
      <c r="B69" s="2"/>
      <c r="C69" s="4"/>
      <c r="D69" s="215"/>
      <c r="E69" s="7"/>
      <c r="F69" s="109"/>
      <c r="G69" s="29"/>
      <c r="H69" s="30"/>
      <c r="I69" s="109"/>
      <c r="J69" s="29"/>
      <c r="K69" s="30"/>
      <c r="L69" s="109"/>
      <c r="M69" s="29"/>
      <c r="N69" s="30"/>
      <c r="O69" s="109"/>
      <c r="P69" s="29"/>
      <c r="Q69" s="30"/>
      <c r="R69" s="109"/>
      <c r="S69" s="29"/>
      <c r="T69" s="30"/>
      <c r="V69" s="30"/>
    </row>
    <row r="70" spans="2:22" s="6" customFormat="1" ht="12.75">
      <c r="B70" s="2"/>
      <c r="C70" s="4"/>
      <c r="D70" s="215"/>
      <c r="E70" s="7"/>
      <c r="F70" s="109"/>
      <c r="G70" s="29"/>
      <c r="H70" s="30"/>
      <c r="I70" s="109"/>
      <c r="J70" s="29"/>
      <c r="K70" s="30"/>
      <c r="L70" s="109"/>
      <c r="M70" s="29"/>
      <c r="N70" s="30"/>
      <c r="O70" s="109"/>
      <c r="P70" s="29"/>
      <c r="Q70" s="30"/>
      <c r="R70" s="109"/>
      <c r="S70" s="29"/>
      <c r="T70" s="30"/>
      <c r="V70" s="30"/>
    </row>
    <row r="71" spans="2:22" s="6" customFormat="1" ht="12.75">
      <c r="B71" s="2"/>
      <c r="C71" s="4"/>
      <c r="D71" s="215"/>
      <c r="E71" s="7"/>
      <c r="F71" s="109"/>
      <c r="G71" s="29"/>
      <c r="H71" s="30"/>
      <c r="I71" s="109"/>
      <c r="J71" s="29"/>
      <c r="K71" s="30"/>
      <c r="L71" s="109"/>
      <c r="M71" s="29"/>
      <c r="N71" s="30"/>
      <c r="O71" s="109"/>
      <c r="P71" s="29"/>
      <c r="Q71" s="30"/>
      <c r="R71" s="109"/>
      <c r="S71" s="29"/>
      <c r="T71" s="30"/>
      <c r="V71" s="30"/>
    </row>
    <row r="72" spans="2:22" s="6" customFormat="1" ht="12.75">
      <c r="B72" s="2"/>
      <c r="C72" s="4"/>
      <c r="D72" s="215"/>
      <c r="E72" s="7"/>
      <c r="F72" s="109"/>
      <c r="G72" s="29"/>
      <c r="H72" s="30"/>
      <c r="I72" s="109"/>
      <c r="J72" s="29"/>
      <c r="K72" s="30"/>
      <c r="L72" s="109"/>
      <c r="M72" s="29"/>
      <c r="N72" s="30"/>
      <c r="O72" s="109"/>
      <c r="P72" s="29"/>
      <c r="Q72" s="30"/>
      <c r="R72" s="109"/>
      <c r="S72" s="29"/>
      <c r="T72" s="30"/>
      <c r="V72" s="30"/>
    </row>
    <row r="73" spans="2:22" s="6" customFormat="1" ht="12.75">
      <c r="B73" s="2"/>
      <c r="C73" s="4"/>
      <c r="D73" s="215"/>
      <c r="E73" s="7"/>
      <c r="F73" s="109"/>
      <c r="G73" s="29"/>
      <c r="H73" s="30"/>
      <c r="I73" s="109"/>
      <c r="J73" s="29"/>
      <c r="K73" s="30"/>
      <c r="L73" s="109"/>
      <c r="M73" s="29"/>
      <c r="N73" s="30"/>
      <c r="O73" s="109"/>
      <c r="P73" s="29"/>
      <c r="Q73" s="30"/>
      <c r="R73" s="109"/>
      <c r="S73" s="29"/>
      <c r="T73" s="30"/>
      <c r="V73" s="30"/>
    </row>
    <row r="74" spans="2:22" s="6" customFormat="1" ht="12.75">
      <c r="B74" s="2"/>
      <c r="C74" s="4"/>
      <c r="D74" s="215"/>
      <c r="E74" s="7"/>
      <c r="F74" s="109"/>
      <c r="G74" s="29"/>
      <c r="H74" s="30"/>
      <c r="I74" s="109"/>
      <c r="J74" s="29"/>
      <c r="K74" s="30"/>
      <c r="L74" s="109"/>
      <c r="M74" s="29"/>
      <c r="N74" s="30"/>
      <c r="O74" s="109"/>
      <c r="P74" s="29"/>
      <c r="Q74" s="30"/>
      <c r="R74" s="109"/>
      <c r="S74" s="29"/>
      <c r="T74" s="30"/>
      <c r="V74" s="30"/>
    </row>
    <row r="75" spans="2:22" s="6" customFormat="1" ht="12.75">
      <c r="B75" s="2"/>
      <c r="C75" s="4"/>
      <c r="D75" s="215"/>
      <c r="E75" s="7"/>
      <c r="F75" s="109"/>
      <c r="G75" s="29"/>
      <c r="H75" s="30"/>
      <c r="I75" s="109"/>
      <c r="J75" s="29"/>
      <c r="K75" s="30"/>
      <c r="L75" s="109"/>
      <c r="M75" s="29"/>
      <c r="N75" s="30"/>
      <c r="O75" s="109"/>
      <c r="P75" s="29"/>
      <c r="Q75" s="30"/>
      <c r="R75" s="109"/>
      <c r="S75" s="29"/>
      <c r="T75" s="30"/>
      <c r="V75" s="30"/>
    </row>
    <row r="76" spans="2:22" s="6" customFormat="1" ht="12.75">
      <c r="B76" s="2"/>
      <c r="C76" s="4"/>
      <c r="D76" s="215"/>
      <c r="E76" s="7"/>
      <c r="F76" s="109"/>
      <c r="G76" s="29"/>
      <c r="H76" s="30"/>
      <c r="I76" s="109"/>
      <c r="J76" s="29"/>
      <c r="K76" s="30"/>
      <c r="L76" s="109"/>
      <c r="M76" s="29"/>
      <c r="N76" s="30"/>
      <c r="O76" s="109"/>
      <c r="P76" s="29"/>
      <c r="Q76" s="30"/>
      <c r="R76" s="109"/>
      <c r="S76" s="29"/>
      <c r="T76" s="30"/>
      <c r="V76" s="30"/>
    </row>
    <row r="77" spans="2:22" s="6" customFormat="1" ht="12.75">
      <c r="B77" s="2"/>
      <c r="C77" s="4"/>
      <c r="D77" s="215"/>
      <c r="E77" s="7"/>
      <c r="F77" s="109"/>
      <c r="G77" s="29"/>
      <c r="H77" s="30"/>
      <c r="I77" s="109"/>
      <c r="J77" s="29"/>
      <c r="K77" s="30"/>
      <c r="L77" s="109"/>
      <c r="M77" s="29"/>
      <c r="N77" s="30"/>
      <c r="O77" s="109"/>
      <c r="P77" s="29"/>
      <c r="Q77" s="30"/>
      <c r="R77" s="109"/>
      <c r="S77" s="29"/>
      <c r="T77" s="30"/>
      <c r="V77" s="30"/>
    </row>
    <row r="78" spans="2:22" s="6" customFormat="1" ht="12.75">
      <c r="B78" s="2"/>
      <c r="C78" s="4"/>
      <c r="D78" s="215"/>
      <c r="E78" s="7"/>
      <c r="F78" s="109"/>
      <c r="G78" s="29"/>
      <c r="H78" s="30"/>
      <c r="I78" s="109"/>
      <c r="J78" s="29"/>
      <c r="K78" s="30"/>
      <c r="L78" s="109"/>
      <c r="M78" s="29"/>
      <c r="N78" s="30"/>
      <c r="O78" s="109"/>
      <c r="P78" s="29"/>
      <c r="Q78" s="30"/>
      <c r="R78" s="109"/>
      <c r="S78" s="29"/>
      <c r="T78" s="30"/>
      <c r="V78" s="30"/>
    </row>
    <row r="79" spans="2:22" s="6" customFormat="1" ht="12.75">
      <c r="B79" s="2"/>
      <c r="C79" s="4"/>
      <c r="D79" s="215"/>
      <c r="E79" s="7"/>
      <c r="F79" s="109"/>
      <c r="G79" s="29"/>
      <c r="H79" s="30"/>
      <c r="I79" s="109"/>
      <c r="J79" s="29"/>
      <c r="K79" s="30"/>
      <c r="L79" s="109"/>
      <c r="M79" s="29"/>
      <c r="N79" s="30"/>
      <c r="O79" s="109"/>
      <c r="P79" s="29"/>
      <c r="Q79" s="30"/>
      <c r="R79" s="109"/>
      <c r="S79" s="29"/>
      <c r="T79" s="30"/>
      <c r="V79" s="30"/>
    </row>
    <row r="80" spans="2:22" s="6" customFormat="1" ht="12.75">
      <c r="B80" s="2"/>
      <c r="C80" s="4"/>
      <c r="D80" s="215"/>
      <c r="E80" s="7"/>
      <c r="F80" s="109"/>
      <c r="G80" s="29"/>
      <c r="H80" s="30"/>
      <c r="I80" s="109"/>
      <c r="J80" s="29"/>
      <c r="K80" s="30"/>
      <c r="L80" s="109"/>
      <c r="M80" s="29"/>
      <c r="N80" s="30"/>
      <c r="O80" s="109"/>
      <c r="P80" s="29"/>
      <c r="Q80" s="30"/>
      <c r="R80" s="109"/>
      <c r="S80" s="29"/>
      <c r="T80" s="30"/>
      <c r="V80" s="30"/>
    </row>
    <row r="81" spans="2:22" s="6" customFormat="1" ht="12.75">
      <c r="B81" s="2"/>
      <c r="C81" s="4"/>
      <c r="D81" s="215"/>
      <c r="E81" s="7"/>
      <c r="F81" s="109"/>
      <c r="G81" s="29"/>
      <c r="H81" s="30"/>
      <c r="I81" s="109"/>
      <c r="J81" s="29"/>
      <c r="K81" s="30"/>
      <c r="L81" s="109"/>
      <c r="M81" s="29"/>
      <c r="N81" s="30"/>
      <c r="O81" s="109"/>
      <c r="P81" s="29"/>
      <c r="Q81" s="30"/>
      <c r="R81" s="109"/>
      <c r="S81" s="29"/>
      <c r="T81" s="30"/>
      <c r="V81" s="30"/>
    </row>
    <row r="82" spans="2:22" s="6" customFormat="1" ht="12.75">
      <c r="B82" s="2"/>
      <c r="C82" s="4"/>
      <c r="D82" s="215"/>
      <c r="E82" s="7"/>
      <c r="F82" s="109"/>
      <c r="G82" s="29"/>
      <c r="H82" s="30"/>
      <c r="I82" s="109"/>
      <c r="J82" s="29"/>
      <c r="K82" s="30"/>
      <c r="L82" s="109"/>
      <c r="M82" s="29"/>
      <c r="N82" s="30"/>
      <c r="O82" s="109"/>
      <c r="P82" s="29"/>
      <c r="Q82" s="30"/>
      <c r="R82" s="109"/>
      <c r="S82" s="29"/>
      <c r="T82" s="30"/>
      <c r="V82" s="30"/>
    </row>
    <row r="83" spans="2:22" s="6" customFormat="1" ht="12.75">
      <c r="B83" s="2"/>
      <c r="C83" s="4"/>
      <c r="D83" s="215"/>
      <c r="E83" s="7"/>
      <c r="F83" s="109"/>
      <c r="G83" s="29"/>
      <c r="H83" s="30"/>
      <c r="I83" s="109"/>
      <c r="J83" s="29"/>
      <c r="K83" s="30"/>
      <c r="L83" s="109"/>
      <c r="M83" s="29"/>
      <c r="N83" s="30"/>
      <c r="O83" s="109"/>
      <c r="P83" s="29"/>
      <c r="Q83" s="30"/>
      <c r="R83" s="109"/>
      <c r="S83" s="29"/>
      <c r="T83" s="30"/>
      <c r="V83" s="30"/>
    </row>
    <row r="84" spans="2:22" s="6" customFormat="1" ht="12.75">
      <c r="B84" s="2"/>
      <c r="C84" s="4"/>
      <c r="D84" s="215"/>
      <c r="E84" s="7"/>
      <c r="F84" s="109"/>
      <c r="G84" s="29"/>
      <c r="H84" s="30"/>
      <c r="I84" s="109"/>
      <c r="J84" s="29"/>
      <c r="K84" s="30"/>
      <c r="L84" s="109"/>
      <c r="M84" s="29"/>
      <c r="N84" s="30"/>
      <c r="O84" s="109"/>
      <c r="P84" s="29"/>
      <c r="Q84" s="30"/>
      <c r="R84" s="109"/>
      <c r="S84" s="29"/>
      <c r="T84" s="30"/>
      <c r="V84" s="30"/>
    </row>
    <row r="85" spans="2:22" s="6" customFormat="1" ht="12.75">
      <c r="B85" s="2"/>
      <c r="C85" s="4"/>
      <c r="D85" s="215"/>
      <c r="E85" s="7"/>
      <c r="F85" s="109"/>
      <c r="G85" s="29"/>
      <c r="H85" s="30"/>
      <c r="I85" s="109"/>
      <c r="J85" s="29"/>
      <c r="K85" s="30"/>
      <c r="L85" s="109"/>
      <c r="M85" s="29"/>
      <c r="N85" s="30"/>
      <c r="O85" s="109"/>
      <c r="P85" s="29"/>
      <c r="Q85" s="30"/>
      <c r="R85" s="109"/>
      <c r="S85" s="29"/>
      <c r="T85" s="30"/>
      <c r="V85" s="30"/>
    </row>
    <row r="86" spans="2:22" s="6" customFormat="1" ht="12.75">
      <c r="B86" s="2"/>
      <c r="C86" s="4"/>
      <c r="D86" s="215"/>
      <c r="E86" s="7"/>
      <c r="F86" s="109"/>
      <c r="G86" s="29"/>
      <c r="H86" s="30"/>
      <c r="I86" s="109"/>
      <c r="J86" s="29"/>
      <c r="K86" s="30"/>
      <c r="L86" s="109"/>
      <c r="M86" s="29"/>
      <c r="N86" s="30"/>
      <c r="O86" s="109"/>
      <c r="P86" s="29"/>
      <c r="Q86" s="30"/>
      <c r="R86" s="109"/>
      <c r="S86" s="29"/>
      <c r="T86" s="30"/>
      <c r="V86" s="30"/>
    </row>
    <row r="87" spans="2:22" s="6" customFormat="1" ht="12.75">
      <c r="B87" s="2"/>
      <c r="C87" s="4"/>
      <c r="D87" s="215"/>
      <c r="E87" s="7"/>
      <c r="F87" s="109"/>
      <c r="G87" s="29"/>
      <c r="H87" s="30"/>
      <c r="I87" s="109"/>
      <c r="J87" s="29"/>
      <c r="K87" s="30"/>
      <c r="L87" s="109"/>
      <c r="M87" s="29"/>
      <c r="N87" s="30"/>
      <c r="O87" s="109"/>
      <c r="P87" s="29"/>
      <c r="Q87" s="30"/>
      <c r="R87" s="109"/>
      <c r="S87" s="29"/>
      <c r="T87" s="30"/>
      <c r="V87" s="30"/>
    </row>
    <row r="88" spans="2:22" s="6" customFormat="1" ht="12.75">
      <c r="B88" s="2"/>
      <c r="C88" s="4"/>
      <c r="D88" s="215"/>
      <c r="E88" s="7"/>
      <c r="F88" s="109"/>
      <c r="G88" s="29"/>
      <c r="H88" s="30"/>
      <c r="I88" s="109"/>
      <c r="J88" s="29"/>
      <c r="K88" s="30"/>
      <c r="L88" s="109"/>
      <c r="M88" s="29"/>
      <c r="N88" s="30"/>
      <c r="O88" s="109"/>
      <c r="P88" s="29"/>
      <c r="Q88" s="30"/>
      <c r="R88" s="109"/>
      <c r="S88" s="29"/>
      <c r="T88" s="30"/>
      <c r="V88" s="30"/>
    </row>
    <row r="89" spans="2:22" s="6" customFormat="1" ht="12.75">
      <c r="B89" s="2"/>
      <c r="C89" s="4"/>
      <c r="D89" s="215"/>
      <c r="E89" s="7"/>
      <c r="F89" s="109"/>
      <c r="G89" s="29"/>
      <c r="H89" s="30"/>
      <c r="I89" s="109"/>
      <c r="J89" s="29"/>
      <c r="K89" s="30"/>
      <c r="L89" s="109"/>
      <c r="M89" s="29"/>
      <c r="N89" s="30"/>
      <c r="O89" s="109"/>
      <c r="P89" s="29"/>
      <c r="Q89" s="30"/>
      <c r="R89" s="109"/>
      <c r="S89" s="29"/>
      <c r="T89" s="30"/>
      <c r="V89" s="30"/>
    </row>
    <row r="90" spans="2:22" s="6" customFormat="1" ht="12.75">
      <c r="B90" s="2"/>
      <c r="C90" s="4"/>
      <c r="D90" s="215"/>
      <c r="E90" s="7"/>
      <c r="F90" s="109"/>
      <c r="G90" s="29"/>
      <c r="H90" s="30"/>
      <c r="I90" s="109"/>
      <c r="J90" s="29"/>
      <c r="K90" s="30"/>
      <c r="L90" s="109"/>
      <c r="M90" s="29"/>
      <c r="N90" s="30"/>
      <c r="O90" s="109"/>
      <c r="P90" s="29"/>
      <c r="Q90" s="30"/>
      <c r="R90" s="109"/>
      <c r="S90" s="29"/>
      <c r="T90" s="30"/>
      <c r="V90" s="30"/>
    </row>
    <row r="91" spans="2:22" s="6" customFormat="1" ht="12.75">
      <c r="B91" s="2"/>
      <c r="C91" s="4"/>
      <c r="D91" s="215"/>
      <c r="E91" s="7"/>
      <c r="F91" s="109"/>
      <c r="G91" s="29"/>
      <c r="H91" s="30"/>
      <c r="I91" s="109"/>
      <c r="J91" s="29"/>
      <c r="K91" s="30"/>
      <c r="L91" s="109"/>
      <c r="M91" s="29"/>
      <c r="N91" s="30"/>
      <c r="O91" s="109"/>
      <c r="P91" s="29"/>
      <c r="Q91" s="30"/>
      <c r="R91" s="109"/>
      <c r="S91" s="29"/>
      <c r="T91" s="30"/>
      <c r="V91" s="30"/>
    </row>
    <row r="92" spans="2:22" s="6" customFormat="1" ht="12.75">
      <c r="B92" s="2"/>
      <c r="C92" s="4"/>
      <c r="D92" s="215"/>
      <c r="E92" s="7"/>
      <c r="F92" s="109"/>
      <c r="G92" s="29"/>
      <c r="H92" s="30"/>
      <c r="I92" s="109"/>
      <c r="J92" s="29"/>
      <c r="K92" s="30"/>
      <c r="L92" s="109"/>
      <c r="M92" s="29"/>
      <c r="N92" s="30"/>
      <c r="O92" s="109"/>
      <c r="P92" s="29"/>
      <c r="Q92" s="30"/>
      <c r="R92" s="109"/>
      <c r="S92" s="29"/>
      <c r="T92" s="30"/>
      <c r="V92" s="30"/>
    </row>
    <row r="93" spans="2:22" s="6" customFormat="1" ht="12.75">
      <c r="B93" s="2"/>
      <c r="C93" s="4"/>
      <c r="D93" s="215"/>
      <c r="E93" s="7"/>
      <c r="F93" s="109"/>
      <c r="G93" s="29"/>
      <c r="H93" s="30"/>
      <c r="I93" s="109"/>
      <c r="J93" s="29"/>
      <c r="K93" s="30"/>
      <c r="L93" s="109"/>
      <c r="M93" s="29"/>
      <c r="N93" s="30"/>
      <c r="O93" s="109"/>
      <c r="P93" s="29"/>
      <c r="Q93" s="30"/>
      <c r="R93" s="109"/>
      <c r="S93" s="29"/>
      <c r="T93" s="30"/>
      <c r="V93" s="30"/>
    </row>
    <row r="94" spans="2:22" s="6" customFormat="1" ht="12.75">
      <c r="B94" s="2"/>
      <c r="C94" s="4"/>
      <c r="D94" s="215"/>
      <c r="E94" s="7"/>
      <c r="F94" s="109"/>
      <c r="G94" s="29"/>
      <c r="H94" s="30"/>
      <c r="I94" s="109"/>
      <c r="J94" s="29"/>
      <c r="K94" s="30"/>
      <c r="L94" s="109"/>
      <c r="M94" s="29"/>
      <c r="N94" s="30"/>
      <c r="O94" s="109"/>
      <c r="P94" s="29"/>
      <c r="Q94" s="30"/>
      <c r="R94" s="109"/>
      <c r="S94" s="29"/>
      <c r="T94" s="30"/>
      <c r="V94" s="30"/>
    </row>
    <row r="95" spans="2:22" s="6" customFormat="1" ht="12.75">
      <c r="B95" s="2"/>
      <c r="C95" s="4"/>
      <c r="D95" s="215"/>
      <c r="E95" s="7"/>
      <c r="F95" s="109"/>
      <c r="G95" s="29"/>
      <c r="H95" s="30"/>
      <c r="I95" s="109"/>
      <c r="J95" s="29"/>
      <c r="K95" s="30"/>
      <c r="L95" s="109"/>
      <c r="M95" s="29"/>
      <c r="N95" s="30"/>
      <c r="O95" s="109"/>
      <c r="P95" s="29"/>
      <c r="Q95" s="30"/>
      <c r="R95" s="109"/>
      <c r="S95" s="29"/>
      <c r="T95" s="30"/>
      <c r="V95" s="30"/>
    </row>
    <row r="96" spans="2:22" s="6" customFormat="1" ht="12.75">
      <c r="B96" s="2"/>
      <c r="C96" s="4"/>
      <c r="D96" s="215"/>
      <c r="E96" s="7"/>
      <c r="F96" s="109"/>
      <c r="G96" s="29"/>
      <c r="H96" s="30"/>
      <c r="I96" s="109"/>
      <c r="J96" s="29"/>
      <c r="K96" s="30"/>
      <c r="L96" s="109"/>
      <c r="M96" s="29"/>
      <c r="N96" s="30"/>
      <c r="O96" s="109"/>
      <c r="P96" s="29"/>
      <c r="Q96" s="30"/>
      <c r="R96" s="109"/>
      <c r="S96" s="29"/>
      <c r="T96" s="30"/>
      <c r="V96" s="30"/>
    </row>
    <row r="97" spans="2:22" s="6" customFormat="1" ht="12.75">
      <c r="B97" s="2"/>
      <c r="C97" s="4"/>
      <c r="D97" s="215"/>
      <c r="E97" s="7"/>
      <c r="F97" s="109"/>
      <c r="G97" s="29"/>
      <c r="H97" s="30"/>
      <c r="I97" s="109"/>
      <c r="J97" s="29"/>
      <c r="K97" s="30"/>
      <c r="L97" s="109"/>
      <c r="M97" s="29"/>
      <c r="N97" s="30"/>
      <c r="O97" s="109"/>
      <c r="P97" s="29"/>
      <c r="Q97" s="30"/>
      <c r="R97" s="109"/>
      <c r="S97" s="29"/>
      <c r="T97" s="30"/>
      <c r="V97" s="30"/>
    </row>
    <row r="98" spans="2:22" s="6" customFormat="1" ht="12.75">
      <c r="B98" s="2"/>
      <c r="C98" s="4"/>
      <c r="D98" s="215"/>
      <c r="E98" s="7"/>
      <c r="F98" s="109"/>
      <c r="G98" s="29"/>
      <c r="H98" s="30"/>
      <c r="I98" s="109"/>
      <c r="J98" s="29"/>
      <c r="K98" s="30"/>
      <c r="L98" s="109"/>
      <c r="M98" s="29"/>
      <c r="N98" s="30"/>
      <c r="O98" s="109"/>
      <c r="P98" s="29"/>
      <c r="Q98" s="30"/>
      <c r="R98" s="109"/>
      <c r="S98" s="29"/>
      <c r="T98" s="30"/>
      <c r="V98" s="30"/>
    </row>
    <row r="99" spans="2:22" s="6" customFormat="1" ht="12.75">
      <c r="B99" s="2"/>
      <c r="C99" s="4"/>
      <c r="D99" s="215"/>
      <c r="E99" s="7"/>
      <c r="F99" s="109"/>
      <c r="G99" s="29"/>
      <c r="H99" s="30"/>
      <c r="I99" s="109"/>
      <c r="J99" s="29"/>
      <c r="K99" s="30"/>
      <c r="L99" s="109"/>
      <c r="M99" s="29"/>
      <c r="N99" s="30"/>
      <c r="O99" s="109"/>
      <c r="P99" s="29"/>
      <c r="Q99" s="30"/>
      <c r="R99" s="109"/>
      <c r="S99" s="29"/>
      <c r="T99" s="30"/>
      <c r="V99" s="30"/>
    </row>
    <row r="100" spans="2:22" s="6" customFormat="1" ht="12.75">
      <c r="B100" s="2"/>
      <c r="C100" s="4"/>
      <c r="D100" s="215"/>
      <c r="E100" s="7"/>
      <c r="F100" s="109"/>
      <c r="G100" s="29"/>
      <c r="H100" s="30"/>
      <c r="I100" s="109"/>
      <c r="J100" s="29"/>
      <c r="K100" s="30"/>
      <c r="L100" s="109"/>
      <c r="M100" s="29"/>
      <c r="N100" s="30"/>
      <c r="O100" s="109"/>
      <c r="P100" s="29"/>
      <c r="Q100" s="30"/>
      <c r="R100" s="109"/>
      <c r="S100" s="29"/>
      <c r="T100" s="30"/>
      <c r="V100" s="30"/>
    </row>
    <row r="101" spans="2:22" s="6" customFormat="1" ht="12.75">
      <c r="B101" s="2"/>
      <c r="C101" s="4"/>
      <c r="D101" s="215"/>
      <c r="E101" s="7"/>
      <c r="F101" s="109"/>
      <c r="G101" s="29"/>
      <c r="H101" s="30"/>
      <c r="I101" s="109"/>
      <c r="J101" s="29"/>
      <c r="K101" s="30"/>
      <c r="L101" s="109"/>
      <c r="M101" s="29"/>
      <c r="N101" s="30"/>
      <c r="O101" s="109"/>
      <c r="P101" s="29"/>
      <c r="Q101" s="30"/>
      <c r="R101" s="109"/>
      <c r="S101" s="29"/>
      <c r="T101" s="30"/>
      <c r="V101" s="30"/>
    </row>
    <row r="102" spans="2:22" s="6" customFormat="1" ht="12.75">
      <c r="B102" s="2"/>
      <c r="C102" s="4"/>
      <c r="D102" s="215"/>
      <c r="E102" s="7"/>
      <c r="F102" s="109"/>
      <c r="G102" s="29"/>
      <c r="H102" s="30"/>
      <c r="I102" s="109"/>
      <c r="J102" s="29"/>
      <c r="K102" s="30"/>
      <c r="L102" s="109"/>
      <c r="M102" s="29"/>
      <c r="N102" s="30"/>
      <c r="O102" s="109"/>
      <c r="P102" s="29"/>
      <c r="Q102" s="30"/>
      <c r="R102" s="109"/>
      <c r="S102" s="29"/>
      <c r="T102" s="30"/>
      <c r="V102" s="30"/>
    </row>
    <row r="103" spans="2:22" s="6" customFormat="1" ht="12.75">
      <c r="B103" s="2"/>
      <c r="C103" s="4"/>
      <c r="D103" s="215"/>
      <c r="E103" s="7"/>
      <c r="F103" s="109"/>
      <c r="G103" s="29"/>
      <c r="H103" s="30"/>
      <c r="I103" s="109"/>
      <c r="J103" s="29"/>
      <c r="K103" s="30"/>
      <c r="L103" s="109"/>
      <c r="M103" s="29"/>
      <c r="N103" s="30"/>
      <c r="O103" s="109"/>
      <c r="P103" s="29"/>
      <c r="Q103" s="30"/>
      <c r="R103" s="109"/>
      <c r="S103" s="29"/>
      <c r="T103" s="30"/>
      <c r="V103" s="30"/>
    </row>
    <row r="104" spans="2:22" s="6" customFormat="1" ht="12.75">
      <c r="B104" s="2"/>
      <c r="C104" s="4"/>
      <c r="D104" s="215"/>
      <c r="E104" s="7"/>
      <c r="F104" s="109"/>
      <c r="G104" s="29"/>
      <c r="H104" s="30"/>
      <c r="I104" s="109"/>
      <c r="J104" s="29"/>
      <c r="K104" s="30"/>
      <c r="L104" s="109"/>
      <c r="M104" s="29"/>
      <c r="N104" s="30"/>
      <c r="O104" s="109"/>
      <c r="P104" s="29"/>
      <c r="Q104" s="30"/>
      <c r="R104" s="109"/>
      <c r="S104" s="29"/>
      <c r="T104" s="30"/>
      <c r="V104" s="30"/>
    </row>
    <row r="105" spans="2:22" s="6" customFormat="1" ht="12.75">
      <c r="B105" s="2"/>
      <c r="C105" s="4"/>
      <c r="D105" s="215"/>
      <c r="E105" s="7"/>
      <c r="F105" s="109"/>
      <c r="G105" s="29"/>
      <c r="H105" s="30"/>
      <c r="I105" s="109"/>
      <c r="J105" s="29"/>
      <c r="K105" s="30"/>
      <c r="L105" s="109"/>
      <c r="M105" s="29"/>
      <c r="N105" s="30"/>
      <c r="O105" s="109"/>
      <c r="P105" s="29"/>
      <c r="Q105" s="30"/>
      <c r="R105" s="109"/>
      <c r="S105" s="29"/>
      <c r="T105" s="30"/>
      <c r="V105" s="30"/>
    </row>
    <row r="106" spans="2:22" s="6" customFormat="1" ht="12.75">
      <c r="B106" s="2"/>
      <c r="C106" s="4"/>
      <c r="D106" s="215"/>
      <c r="E106" s="7"/>
      <c r="F106" s="109"/>
      <c r="G106" s="29"/>
      <c r="H106" s="30"/>
      <c r="I106" s="109"/>
      <c r="J106" s="29"/>
      <c r="K106" s="30"/>
      <c r="L106" s="109"/>
      <c r="M106" s="29"/>
      <c r="N106" s="30"/>
      <c r="O106" s="109"/>
      <c r="P106" s="29"/>
      <c r="Q106" s="30"/>
      <c r="R106" s="109"/>
      <c r="S106" s="29"/>
      <c r="T106" s="30"/>
      <c r="V106" s="30"/>
    </row>
    <row r="107" spans="2:22" s="6" customFormat="1" ht="12.75">
      <c r="B107" s="2"/>
      <c r="C107" s="4"/>
      <c r="D107" s="215"/>
      <c r="E107" s="7"/>
      <c r="F107" s="109"/>
      <c r="G107" s="29"/>
      <c r="H107" s="30"/>
      <c r="I107" s="109"/>
      <c r="J107" s="29"/>
      <c r="K107" s="30"/>
      <c r="L107" s="109"/>
      <c r="M107" s="29"/>
      <c r="N107" s="30"/>
      <c r="O107" s="109"/>
      <c r="P107" s="29"/>
      <c r="Q107" s="30"/>
      <c r="R107" s="109"/>
      <c r="S107" s="29"/>
      <c r="T107" s="30"/>
      <c r="V107" s="30"/>
    </row>
    <row r="108" spans="2:22" s="6" customFormat="1" ht="12.75">
      <c r="B108" s="2"/>
      <c r="C108" s="4"/>
      <c r="D108" s="215"/>
      <c r="E108" s="7"/>
      <c r="F108" s="109"/>
      <c r="G108" s="29"/>
      <c r="H108" s="30"/>
      <c r="I108" s="109"/>
      <c r="J108" s="29"/>
      <c r="K108" s="30"/>
      <c r="L108" s="109"/>
      <c r="M108" s="29"/>
      <c r="N108" s="30"/>
      <c r="O108" s="109"/>
      <c r="P108" s="29"/>
      <c r="Q108" s="30"/>
      <c r="R108" s="109"/>
      <c r="S108" s="29"/>
      <c r="T108" s="30"/>
      <c r="V108" s="30"/>
    </row>
    <row r="109" spans="2:22" s="6" customFormat="1" ht="12.75">
      <c r="B109" s="2"/>
      <c r="C109" s="4"/>
      <c r="D109" s="215"/>
      <c r="E109" s="7"/>
      <c r="F109" s="109"/>
      <c r="G109" s="29"/>
      <c r="H109" s="30"/>
      <c r="I109" s="109"/>
      <c r="J109" s="29"/>
      <c r="K109" s="30"/>
      <c r="L109" s="109"/>
      <c r="M109" s="29"/>
      <c r="N109" s="30"/>
      <c r="O109" s="109"/>
      <c r="P109" s="29"/>
      <c r="Q109" s="30"/>
      <c r="R109" s="109"/>
      <c r="S109" s="29"/>
      <c r="T109" s="30"/>
      <c r="V109" s="30"/>
    </row>
    <row r="110" spans="2:22" s="6" customFormat="1" ht="12.75">
      <c r="B110" s="2"/>
      <c r="C110" s="4"/>
      <c r="D110" s="215"/>
      <c r="E110" s="7"/>
      <c r="F110" s="109"/>
      <c r="G110" s="29"/>
      <c r="H110" s="30"/>
      <c r="I110" s="109"/>
      <c r="J110" s="29"/>
      <c r="K110" s="30"/>
      <c r="L110" s="109"/>
      <c r="M110" s="29"/>
      <c r="N110" s="30"/>
      <c r="O110" s="109"/>
      <c r="P110" s="29"/>
      <c r="Q110" s="30"/>
      <c r="R110" s="109"/>
      <c r="S110" s="29"/>
      <c r="T110" s="30"/>
      <c r="V110" s="30"/>
    </row>
    <row r="111" spans="2:22" s="6" customFormat="1" ht="12.75">
      <c r="B111" s="2"/>
      <c r="C111" s="4"/>
      <c r="D111" s="215"/>
      <c r="E111" s="7"/>
      <c r="F111" s="109"/>
      <c r="G111" s="29"/>
      <c r="H111" s="30"/>
      <c r="I111" s="109"/>
      <c r="J111" s="29"/>
      <c r="K111" s="30"/>
      <c r="L111" s="109"/>
      <c r="M111" s="29"/>
      <c r="N111" s="30"/>
      <c r="O111" s="109"/>
      <c r="P111" s="29"/>
      <c r="Q111" s="30"/>
      <c r="R111" s="109"/>
      <c r="S111" s="29"/>
      <c r="T111" s="30"/>
      <c r="V111" s="30"/>
    </row>
    <row r="112" spans="2:22" s="6" customFormat="1" ht="12.75">
      <c r="B112" s="2"/>
      <c r="C112" s="4"/>
      <c r="D112" s="215"/>
      <c r="E112" s="7"/>
      <c r="F112" s="109"/>
      <c r="G112" s="29"/>
      <c r="H112" s="30"/>
      <c r="I112" s="109"/>
      <c r="J112" s="29"/>
      <c r="K112" s="30"/>
      <c r="L112" s="109"/>
      <c r="M112" s="29"/>
      <c r="N112" s="30"/>
      <c r="O112" s="109"/>
      <c r="P112" s="29"/>
      <c r="Q112" s="30"/>
      <c r="R112" s="109"/>
      <c r="S112" s="29"/>
      <c r="T112" s="30"/>
      <c r="V112" s="30"/>
    </row>
    <row r="113" spans="2:22" s="6" customFormat="1" ht="12.75">
      <c r="B113" s="2"/>
      <c r="C113" s="4"/>
      <c r="D113" s="215"/>
      <c r="E113" s="7"/>
      <c r="F113" s="109"/>
      <c r="G113" s="29"/>
      <c r="H113" s="30"/>
      <c r="I113" s="109"/>
      <c r="J113" s="29"/>
      <c r="K113" s="30"/>
      <c r="L113" s="109"/>
      <c r="M113" s="29"/>
      <c r="N113" s="30"/>
      <c r="O113" s="109"/>
      <c r="P113" s="29"/>
      <c r="Q113" s="30"/>
      <c r="R113" s="109"/>
      <c r="S113" s="29"/>
      <c r="T113" s="30"/>
      <c r="V113" s="30"/>
    </row>
    <row r="114" spans="2:22" s="6" customFormat="1" ht="12.75">
      <c r="B114" s="2"/>
      <c r="C114" s="4"/>
      <c r="D114" s="215"/>
      <c r="E114" s="7"/>
      <c r="F114" s="109"/>
      <c r="G114" s="29"/>
      <c r="H114" s="30"/>
      <c r="I114" s="109"/>
      <c r="J114" s="29"/>
      <c r="K114" s="30"/>
      <c r="L114" s="109"/>
      <c r="M114" s="29"/>
      <c r="N114" s="30"/>
      <c r="O114" s="109"/>
      <c r="P114" s="29"/>
      <c r="Q114" s="30"/>
      <c r="R114" s="109"/>
      <c r="S114" s="29"/>
      <c r="T114" s="30"/>
      <c r="V114" s="30"/>
    </row>
    <row r="115" spans="2:22" s="6" customFormat="1" ht="12.75">
      <c r="B115" s="2"/>
      <c r="C115" s="4"/>
      <c r="D115" s="215"/>
      <c r="E115" s="7"/>
      <c r="F115" s="109"/>
      <c r="G115" s="29"/>
      <c r="H115" s="30"/>
      <c r="I115" s="109"/>
      <c r="J115" s="29"/>
      <c r="K115" s="30"/>
      <c r="L115" s="109"/>
      <c r="M115" s="29"/>
      <c r="N115" s="30"/>
      <c r="O115" s="109"/>
      <c r="P115" s="29"/>
      <c r="Q115" s="30"/>
      <c r="R115" s="109"/>
      <c r="S115" s="29"/>
      <c r="T115" s="30"/>
      <c r="V115" s="30"/>
    </row>
    <row r="116" spans="2:22" s="6" customFormat="1" ht="12.75">
      <c r="B116" s="2"/>
      <c r="C116" s="4"/>
      <c r="D116" s="215"/>
      <c r="E116" s="7"/>
      <c r="F116" s="109"/>
      <c r="G116" s="29"/>
      <c r="H116" s="30"/>
      <c r="I116" s="109"/>
      <c r="J116" s="29"/>
      <c r="K116" s="30"/>
      <c r="L116" s="109"/>
      <c r="M116" s="29"/>
      <c r="N116" s="30"/>
      <c r="O116" s="109"/>
      <c r="P116" s="29"/>
      <c r="Q116" s="30"/>
      <c r="R116" s="109"/>
      <c r="S116" s="29"/>
      <c r="T116" s="30"/>
      <c r="V116" s="30"/>
    </row>
    <row r="117" spans="2:22" s="6" customFormat="1" ht="12.75">
      <c r="B117" s="2"/>
      <c r="C117" s="4"/>
      <c r="D117" s="215"/>
      <c r="E117" s="7"/>
      <c r="F117" s="109"/>
      <c r="G117" s="29"/>
      <c r="H117" s="30"/>
      <c r="I117" s="109"/>
      <c r="J117" s="29"/>
      <c r="K117" s="30"/>
      <c r="L117" s="109"/>
      <c r="M117" s="29"/>
      <c r="N117" s="30"/>
      <c r="O117" s="109"/>
      <c r="P117" s="29"/>
      <c r="Q117" s="30"/>
      <c r="R117" s="109"/>
      <c r="S117" s="29"/>
      <c r="T117" s="30"/>
      <c r="V117" s="30"/>
    </row>
    <row r="118" spans="2:22" s="6" customFormat="1" ht="12.75">
      <c r="B118" s="2"/>
      <c r="C118" s="4"/>
      <c r="D118" s="215"/>
      <c r="E118" s="7"/>
      <c r="F118" s="109"/>
      <c r="G118" s="29"/>
      <c r="H118" s="30"/>
      <c r="I118" s="109"/>
      <c r="J118" s="29"/>
      <c r="K118" s="30"/>
      <c r="L118" s="109"/>
      <c r="M118" s="29"/>
      <c r="N118" s="30"/>
      <c r="O118" s="109"/>
      <c r="P118" s="29"/>
      <c r="Q118" s="30"/>
      <c r="R118" s="109"/>
      <c r="S118" s="29"/>
      <c r="T118" s="30"/>
      <c r="V118" s="30"/>
    </row>
    <row r="119" spans="2:22" s="6" customFormat="1" ht="12.75">
      <c r="B119" s="2"/>
      <c r="C119" s="4"/>
      <c r="D119" s="215"/>
      <c r="E119" s="7"/>
      <c r="F119" s="109"/>
      <c r="G119" s="29"/>
      <c r="H119" s="30"/>
      <c r="I119" s="109"/>
      <c r="J119" s="29"/>
      <c r="K119" s="30"/>
      <c r="L119" s="109"/>
      <c r="M119" s="29"/>
      <c r="N119" s="30"/>
      <c r="O119" s="109"/>
      <c r="P119" s="29"/>
      <c r="Q119" s="30"/>
      <c r="R119" s="109"/>
      <c r="S119" s="29"/>
      <c r="T119" s="30"/>
      <c r="V119" s="30"/>
    </row>
    <row r="120" spans="2:22" s="6" customFormat="1" ht="12.75">
      <c r="B120" s="2"/>
      <c r="C120" s="4"/>
      <c r="D120" s="215"/>
      <c r="E120" s="7"/>
      <c r="F120" s="109"/>
      <c r="G120" s="29"/>
      <c r="H120" s="30"/>
      <c r="I120" s="109"/>
      <c r="J120" s="29"/>
      <c r="K120" s="30"/>
      <c r="L120" s="109"/>
      <c r="M120" s="29"/>
      <c r="N120" s="30"/>
      <c r="O120" s="109"/>
      <c r="P120" s="29"/>
      <c r="Q120" s="30"/>
      <c r="R120" s="109"/>
      <c r="S120" s="29"/>
      <c r="T120" s="30"/>
      <c r="V120" s="30"/>
    </row>
    <row r="121" spans="2:22" s="6" customFormat="1" ht="12.75">
      <c r="B121" s="2"/>
      <c r="C121" s="4"/>
      <c r="D121" s="215"/>
      <c r="E121" s="7"/>
      <c r="F121" s="109"/>
      <c r="G121" s="29"/>
      <c r="H121" s="30"/>
      <c r="I121" s="109"/>
      <c r="J121" s="29"/>
      <c r="K121" s="30"/>
      <c r="L121" s="109"/>
      <c r="M121" s="29"/>
      <c r="N121" s="30"/>
      <c r="O121" s="109"/>
      <c r="P121" s="29"/>
      <c r="Q121" s="30"/>
      <c r="R121" s="109"/>
      <c r="S121" s="29"/>
      <c r="T121" s="30"/>
      <c r="V121" s="30"/>
    </row>
    <row r="122" spans="2:22" s="6" customFormat="1" ht="12.75">
      <c r="B122" s="2"/>
      <c r="C122" s="4"/>
      <c r="D122" s="215"/>
      <c r="E122" s="7"/>
      <c r="F122" s="109"/>
      <c r="G122" s="29"/>
      <c r="H122" s="30"/>
      <c r="I122" s="109"/>
      <c r="J122" s="29"/>
      <c r="K122" s="30"/>
      <c r="L122" s="109"/>
      <c r="M122" s="29"/>
      <c r="N122" s="30"/>
      <c r="O122" s="109"/>
      <c r="P122" s="29"/>
      <c r="Q122" s="30"/>
      <c r="R122" s="109"/>
      <c r="S122" s="29"/>
      <c r="T122" s="30"/>
      <c r="V122" s="30"/>
    </row>
    <row r="123" spans="2:22" s="6" customFormat="1" ht="12.75">
      <c r="B123" s="2"/>
      <c r="C123" s="4"/>
      <c r="D123" s="215"/>
      <c r="E123" s="7"/>
      <c r="F123" s="109"/>
      <c r="G123" s="29"/>
      <c r="H123" s="30"/>
      <c r="I123" s="109"/>
      <c r="J123" s="29"/>
      <c r="K123" s="30"/>
      <c r="L123" s="109"/>
      <c r="M123" s="29"/>
      <c r="N123" s="30"/>
      <c r="O123" s="109"/>
      <c r="P123" s="29"/>
      <c r="Q123" s="30"/>
      <c r="R123" s="109"/>
      <c r="S123" s="29"/>
      <c r="T123" s="30"/>
      <c r="V123" s="30"/>
    </row>
    <row r="124" spans="2:22" s="6" customFormat="1" ht="12.75">
      <c r="B124" s="2"/>
      <c r="C124" s="4"/>
      <c r="D124" s="215"/>
      <c r="E124" s="7"/>
      <c r="F124" s="109"/>
      <c r="G124" s="29"/>
      <c r="H124" s="30"/>
      <c r="I124" s="109"/>
      <c r="J124" s="29"/>
      <c r="K124" s="30"/>
      <c r="L124" s="109"/>
      <c r="M124" s="29"/>
      <c r="N124" s="30"/>
      <c r="O124" s="109"/>
      <c r="P124" s="29"/>
      <c r="Q124" s="30"/>
      <c r="R124" s="109"/>
      <c r="S124" s="29"/>
      <c r="T124" s="30"/>
      <c r="V124" s="30"/>
    </row>
    <row r="125" spans="2:22" s="6" customFormat="1" ht="12.75">
      <c r="B125" s="2"/>
      <c r="C125" s="4"/>
      <c r="D125" s="215"/>
      <c r="E125" s="7"/>
      <c r="F125" s="109"/>
      <c r="G125" s="29"/>
      <c r="H125" s="30"/>
      <c r="I125" s="109"/>
      <c r="J125" s="29"/>
      <c r="K125" s="30"/>
      <c r="L125" s="109"/>
      <c r="M125" s="29"/>
      <c r="N125" s="30"/>
      <c r="O125" s="109"/>
      <c r="P125" s="29"/>
      <c r="Q125" s="30"/>
      <c r="R125" s="109"/>
      <c r="S125" s="29"/>
      <c r="T125" s="30"/>
      <c r="V125" s="30"/>
    </row>
    <row r="126" spans="2:22" s="6" customFormat="1" ht="12.75">
      <c r="B126" s="2"/>
      <c r="C126" s="4"/>
      <c r="D126" s="215"/>
      <c r="E126" s="7"/>
      <c r="F126" s="109"/>
      <c r="G126" s="29"/>
      <c r="H126" s="30"/>
      <c r="I126" s="109"/>
      <c r="J126" s="29"/>
      <c r="K126" s="30"/>
      <c r="L126" s="109"/>
      <c r="M126" s="29"/>
      <c r="N126" s="30"/>
      <c r="O126" s="109"/>
      <c r="P126" s="29"/>
      <c r="Q126" s="30"/>
      <c r="R126" s="109"/>
      <c r="S126" s="29"/>
      <c r="T126" s="30"/>
      <c r="V126" s="30"/>
    </row>
    <row r="127" spans="2:22" s="6" customFormat="1" ht="12.75">
      <c r="B127" s="2"/>
      <c r="C127" s="4"/>
      <c r="D127" s="215"/>
      <c r="E127" s="7"/>
      <c r="F127" s="109"/>
      <c r="G127" s="29"/>
      <c r="H127" s="30"/>
      <c r="I127" s="109"/>
      <c r="J127" s="29"/>
      <c r="K127" s="30"/>
      <c r="L127" s="109"/>
      <c r="M127" s="29"/>
      <c r="N127" s="30"/>
      <c r="O127" s="109"/>
      <c r="P127" s="29"/>
      <c r="Q127" s="30"/>
      <c r="R127" s="109"/>
      <c r="S127" s="29"/>
      <c r="T127" s="30"/>
      <c r="V127" s="30"/>
    </row>
    <row r="128" spans="2:22" s="6" customFormat="1" ht="12.75">
      <c r="B128" s="2"/>
      <c r="C128" s="4"/>
      <c r="D128" s="215"/>
      <c r="E128" s="7"/>
      <c r="F128" s="109"/>
      <c r="G128" s="29"/>
      <c r="H128" s="30"/>
      <c r="I128" s="109"/>
      <c r="J128" s="29"/>
      <c r="K128" s="30"/>
      <c r="L128" s="109"/>
      <c r="M128" s="29"/>
      <c r="N128" s="30"/>
      <c r="O128" s="109"/>
      <c r="P128" s="29"/>
      <c r="Q128" s="30"/>
      <c r="R128" s="109"/>
      <c r="S128" s="29"/>
      <c r="T128" s="30"/>
      <c r="V128" s="30"/>
    </row>
    <row r="129" spans="2:22" s="6" customFormat="1" ht="12.75">
      <c r="B129" s="2"/>
      <c r="C129" s="4"/>
      <c r="D129" s="215"/>
      <c r="E129" s="7"/>
      <c r="F129" s="109"/>
      <c r="G129" s="29"/>
      <c r="H129" s="30"/>
      <c r="I129" s="109"/>
      <c r="J129" s="29"/>
      <c r="K129" s="30"/>
      <c r="L129" s="109"/>
      <c r="M129" s="29"/>
      <c r="N129" s="30"/>
      <c r="O129" s="109"/>
      <c r="P129" s="29"/>
      <c r="Q129" s="30"/>
      <c r="R129" s="109"/>
      <c r="S129" s="29"/>
      <c r="T129" s="30"/>
      <c r="V129" s="30"/>
    </row>
    <row r="130" spans="2:22" s="6" customFormat="1" ht="12.75">
      <c r="B130" s="2"/>
      <c r="C130" s="4"/>
      <c r="D130" s="215"/>
      <c r="E130" s="7"/>
      <c r="F130" s="109"/>
      <c r="G130" s="29"/>
      <c r="H130" s="30"/>
      <c r="I130" s="109"/>
      <c r="J130" s="29"/>
      <c r="K130" s="30"/>
      <c r="L130" s="109"/>
      <c r="M130" s="29"/>
      <c r="N130" s="30"/>
      <c r="O130" s="109"/>
      <c r="P130" s="29"/>
      <c r="Q130" s="30"/>
      <c r="R130" s="109"/>
      <c r="S130" s="29"/>
      <c r="T130" s="30"/>
      <c r="V130" s="30"/>
    </row>
    <row r="131" spans="2:22" s="6" customFormat="1" ht="12.75">
      <c r="B131" s="2"/>
      <c r="C131" s="4"/>
      <c r="D131" s="215"/>
      <c r="E131" s="7"/>
      <c r="F131" s="109"/>
      <c r="G131" s="29"/>
      <c r="H131" s="30"/>
      <c r="I131" s="109"/>
      <c r="J131" s="29"/>
      <c r="K131" s="30"/>
      <c r="L131" s="109"/>
      <c r="M131" s="29"/>
      <c r="N131" s="30"/>
      <c r="O131" s="109"/>
      <c r="P131" s="29"/>
      <c r="Q131" s="30"/>
      <c r="R131" s="109"/>
      <c r="S131" s="29"/>
      <c r="T131" s="30"/>
      <c r="V131" s="30"/>
    </row>
    <row r="132" spans="2:22" s="6" customFormat="1" ht="12.75">
      <c r="B132" s="2"/>
      <c r="C132" s="4"/>
      <c r="D132" s="215"/>
      <c r="E132" s="7"/>
      <c r="F132" s="109"/>
      <c r="G132" s="29"/>
      <c r="H132" s="30"/>
      <c r="I132" s="109"/>
      <c r="J132" s="29"/>
      <c r="K132" s="30"/>
      <c r="L132" s="109"/>
      <c r="M132" s="29"/>
      <c r="N132" s="30"/>
      <c r="O132" s="109"/>
      <c r="P132" s="29"/>
      <c r="Q132" s="30"/>
      <c r="R132" s="109"/>
      <c r="S132" s="29"/>
      <c r="T132" s="30"/>
      <c r="V132" s="30"/>
    </row>
    <row r="133" spans="2:22" s="6" customFormat="1" ht="12.75">
      <c r="B133" s="2"/>
      <c r="C133" s="4"/>
      <c r="D133" s="215"/>
      <c r="E133" s="7"/>
      <c r="F133" s="109"/>
      <c r="G133" s="29"/>
      <c r="H133" s="30"/>
      <c r="I133" s="109"/>
      <c r="J133" s="29"/>
      <c r="K133" s="30"/>
      <c r="L133" s="109"/>
      <c r="M133" s="29"/>
      <c r="N133" s="30"/>
      <c r="O133" s="109"/>
      <c r="P133" s="29"/>
      <c r="Q133" s="30"/>
      <c r="R133" s="109"/>
      <c r="S133" s="29"/>
      <c r="T133" s="30"/>
      <c r="V133" s="30"/>
    </row>
    <row r="134" spans="2:22" s="6" customFormat="1" ht="12.75">
      <c r="B134" s="2"/>
      <c r="C134" s="4"/>
      <c r="D134" s="215"/>
      <c r="E134" s="7"/>
      <c r="F134" s="109"/>
      <c r="G134" s="29"/>
      <c r="H134" s="30"/>
      <c r="I134" s="109"/>
      <c r="J134" s="29"/>
      <c r="K134" s="30"/>
      <c r="L134" s="109"/>
      <c r="M134" s="29"/>
      <c r="N134" s="30"/>
      <c r="O134" s="109"/>
      <c r="P134" s="29"/>
      <c r="Q134" s="30"/>
      <c r="R134" s="109"/>
      <c r="S134" s="29"/>
      <c r="T134" s="30"/>
      <c r="V134" s="30"/>
    </row>
    <row r="135" spans="2:22" s="6" customFormat="1" ht="12.75">
      <c r="B135" s="2"/>
      <c r="C135" s="4"/>
      <c r="D135" s="215"/>
      <c r="E135" s="7"/>
      <c r="F135" s="109"/>
      <c r="G135" s="29"/>
      <c r="H135" s="30"/>
      <c r="I135" s="109"/>
      <c r="J135" s="29"/>
      <c r="K135" s="30"/>
      <c r="L135" s="109"/>
      <c r="M135" s="29"/>
      <c r="N135" s="30"/>
      <c r="O135" s="109"/>
      <c r="P135" s="29"/>
      <c r="Q135" s="30"/>
      <c r="R135" s="109"/>
      <c r="S135" s="29"/>
      <c r="T135" s="30"/>
      <c r="V135" s="30"/>
    </row>
    <row r="136" spans="2:22" s="6" customFormat="1" ht="12.75">
      <c r="B136" s="2"/>
      <c r="C136" s="4"/>
      <c r="D136" s="215"/>
      <c r="E136" s="7"/>
      <c r="F136" s="109"/>
      <c r="G136" s="29"/>
      <c r="H136" s="30"/>
      <c r="I136" s="109"/>
      <c r="J136" s="29"/>
      <c r="K136" s="30"/>
      <c r="L136" s="109"/>
      <c r="M136" s="29"/>
      <c r="N136" s="30"/>
      <c r="O136" s="109"/>
      <c r="P136" s="29"/>
      <c r="Q136" s="30"/>
      <c r="R136" s="109"/>
      <c r="S136" s="29"/>
      <c r="T136" s="30"/>
      <c r="V136" s="30"/>
    </row>
    <row r="137" spans="2:22" s="6" customFormat="1" ht="12.75">
      <c r="B137" s="2"/>
      <c r="C137" s="4"/>
      <c r="D137" s="215"/>
      <c r="E137" s="7"/>
      <c r="F137" s="109"/>
      <c r="G137" s="29"/>
      <c r="H137" s="30"/>
      <c r="I137" s="109"/>
      <c r="J137" s="29"/>
      <c r="K137" s="30"/>
      <c r="L137" s="109"/>
      <c r="M137" s="29"/>
      <c r="N137" s="30"/>
      <c r="O137" s="109"/>
      <c r="P137" s="29"/>
      <c r="Q137" s="30"/>
      <c r="R137" s="109"/>
      <c r="S137" s="29"/>
      <c r="T137" s="30"/>
      <c r="V137" s="30"/>
    </row>
    <row r="138" spans="2:22" s="6" customFormat="1" ht="12.75">
      <c r="B138" s="2"/>
      <c r="C138" s="4"/>
      <c r="D138" s="215"/>
      <c r="E138" s="7"/>
      <c r="F138" s="109"/>
      <c r="G138" s="29"/>
      <c r="H138" s="30"/>
      <c r="I138" s="109"/>
      <c r="J138" s="29"/>
      <c r="K138" s="30"/>
      <c r="L138" s="109"/>
      <c r="M138" s="29"/>
      <c r="N138" s="30"/>
      <c r="O138" s="109"/>
      <c r="P138" s="29"/>
      <c r="Q138" s="30"/>
      <c r="R138" s="109"/>
      <c r="S138" s="29"/>
      <c r="T138" s="30"/>
      <c r="V138" s="30"/>
    </row>
    <row r="139" spans="2:22" s="6" customFormat="1" ht="12.75">
      <c r="B139" s="2"/>
      <c r="C139" s="4"/>
      <c r="D139" s="215"/>
      <c r="E139" s="7"/>
      <c r="F139" s="109"/>
      <c r="G139" s="29"/>
      <c r="H139" s="30"/>
      <c r="I139" s="109"/>
      <c r="J139" s="29"/>
      <c r="K139" s="30"/>
      <c r="L139" s="109"/>
      <c r="M139" s="29"/>
      <c r="N139" s="30"/>
      <c r="O139" s="109"/>
      <c r="P139" s="29"/>
      <c r="Q139" s="30"/>
      <c r="R139" s="109"/>
      <c r="S139" s="29"/>
      <c r="T139" s="30"/>
      <c r="V139" s="30"/>
    </row>
    <row r="140" spans="2:22" s="6" customFormat="1" ht="12.75">
      <c r="B140" s="2"/>
      <c r="C140" s="4"/>
      <c r="D140" s="215"/>
      <c r="E140" s="7"/>
      <c r="F140" s="109"/>
      <c r="G140" s="29"/>
      <c r="H140" s="30"/>
      <c r="I140" s="109"/>
      <c r="J140" s="29"/>
      <c r="K140" s="30"/>
      <c r="L140" s="109"/>
      <c r="M140" s="29"/>
      <c r="N140" s="30"/>
      <c r="O140" s="109"/>
      <c r="P140" s="29"/>
      <c r="Q140" s="30"/>
      <c r="R140" s="109"/>
      <c r="S140" s="29"/>
      <c r="T140" s="30"/>
      <c r="V140" s="30"/>
    </row>
    <row r="141" spans="2:22" s="6" customFormat="1" ht="12.75">
      <c r="B141" s="2"/>
      <c r="C141" s="4"/>
      <c r="D141" s="215"/>
      <c r="E141" s="7"/>
      <c r="F141" s="109"/>
      <c r="G141" s="29"/>
      <c r="H141" s="30"/>
      <c r="I141" s="109"/>
      <c r="J141" s="29"/>
      <c r="K141" s="30"/>
      <c r="L141" s="109"/>
      <c r="M141" s="29"/>
      <c r="N141" s="30"/>
      <c r="O141" s="109"/>
      <c r="P141" s="29"/>
      <c r="Q141" s="30"/>
      <c r="R141" s="109"/>
      <c r="S141" s="29"/>
      <c r="T141" s="30"/>
      <c r="V141" s="30"/>
    </row>
    <row r="142" spans="2:22" s="6" customFormat="1" ht="12.75">
      <c r="B142" s="2"/>
      <c r="C142" s="4"/>
      <c r="D142" s="215"/>
      <c r="E142" s="7"/>
      <c r="F142" s="109"/>
      <c r="G142" s="29"/>
      <c r="H142" s="30"/>
      <c r="I142" s="109"/>
      <c r="J142" s="29"/>
      <c r="K142" s="30"/>
      <c r="L142" s="109"/>
      <c r="M142" s="29"/>
      <c r="N142" s="30"/>
      <c r="O142" s="109"/>
      <c r="P142" s="29"/>
      <c r="Q142" s="30"/>
      <c r="R142" s="109"/>
      <c r="S142" s="29"/>
      <c r="T142" s="30"/>
      <c r="V142" s="30"/>
    </row>
    <row r="143" spans="2:22" s="6" customFormat="1" ht="12.75">
      <c r="B143" s="2"/>
      <c r="C143" s="4"/>
      <c r="D143" s="215"/>
      <c r="E143" s="7"/>
      <c r="F143" s="109"/>
      <c r="G143" s="29"/>
      <c r="H143" s="30"/>
      <c r="I143" s="109"/>
      <c r="J143" s="29"/>
      <c r="K143" s="30"/>
      <c r="L143" s="109"/>
      <c r="M143" s="29"/>
      <c r="N143" s="30"/>
      <c r="O143" s="109"/>
      <c r="P143" s="29"/>
      <c r="Q143" s="30"/>
      <c r="R143" s="109"/>
      <c r="S143" s="29"/>
      <c r="T143" s="30"/>
      <c r="V143" s="30"/>
    </row>
    <row r="144" spans="2:22" s="6" customFormat="1" ht="12.75">
      <c r="B144" s="2"/>
      <c r="C144" s="4"/>
      <c r="D144" s="215"/>
      <c r="E144" s="7"/>
      <c r="F144" s="109"/>
      <c r="G144" s="29"/>
      <c r="H144" s="30"/>
      <c r="I144" s="109"/>
      <c r="J144" s="29"/>
      <c r="K144" s="30"/>
      <c r="L144" s="109"/>
      <c r="M144" s="29"/>
      <c r="N144" s="30"/>
      <c r="O144" s="109"/>
      <c r="P144" s="29"/>
      <c r="Q144" s="30"/>
      <c r="R144" s="109"/>
      <c r="S144" s="29"/>
      <c r="T144" s="30"/>
      <c r="V144" s="30"/>
    </row>
    <row r="145" spans="2:22" s="6" customFormat="1" ht="12.75">
      <c r="B145" s="2"/>
      <c r="C145" s="4"/>
      <c r="D145" s="215"/>
      <c r="E145" s="7"/>
      <c r="F145" s="109"/>
      <c r="G145" s="29"/>
      <c r="H145" s="30"/>
      <c r="I145" s="109"/>
      <c r="J145" s="29"/>
      <c r="K145" s="30"/>
      <c r="L145" s="109"/>
      <c r="M145" s="29"/>
      <c r="N145" s="30"/>
      <c r="O145" s="109"/>
      <c r="P145" s="29"/>
      <c r="Q145" s="30"/>
      <c r="R145" s="109"/>
      <c r="S145" s="29"/>
      <c r="T145" s="30"/>
      <c r="V145" s="30"/>
    </row>
    <row r="146" spans="2:22" s="6" customFormat="1" ht="12.75">
      <c r="B146" s="2"/>
      <c r="C146" s="4"/>
      <c r="D146" s="215"/>
      <c r="E146" s="7"/>
      <c r="F146" s="109"/>
      <c r="G146" s="29"/>
      <c r="H146" s="30"/>
      <c r="I146" s="109"/>
      <c r="J146" s="29"/>
      <c r="K146" s="30"/>
      <c r="L146" s="109"/>
      <c r="M146" s="29"/>
      <c r="N146" s="30"/>
      <c r="O146" s="109"/>
      <c r="P146" s="29"/>
      <c r="Q146" s="30"/>
      <c r="R146" s="109"/>
      <c r="S146" s="29"/>
      <c r="T146" s="30"/>
      <c r="V146" s="30"/>
    </row>
    <row r="147" spans="2:22" s="6" customFormat="1" ht="12.75">
      <c r="B147" s="2"/>
      <c r="C147" s="4"/>
      <c r="D147" s="215"/>
      <c r="E147" s="7"/>
      <c r="F147" s="109"/>
      <c r="G147" s="29"/>
      <c r="H147" s="30"/>
      <c r="I147" s="109"/>
      <c r="J147" s="29"/>
      <c r="K147" s="30"/>
      <c r="L147" s="109"/>
      <c r="M147" s="29"/>
      <c r="N147" s="30"/>
      <c r="O147" s="109"/>
      <c r="P147" s="29"/>
      <c r="Q147" s="30"/>
      <c r="R147" s="109"/>
      <c r="S147" s="29"/>
      <c r="T147" s="30"/>
      <c r="V147" s="30"/>
    </row>
    <row r="148" spans="2:22" s="6" customFormat="1" ht="12.75">
      <c r="B148" s="2"/>
      <c r="C148" s="4"/>
      <c r="D148" s="215"/>
      <c r="E148" s="7"/>
      <c r="F148" s="109"/>
      <c r="G148" s="29"/>
      <c r="H148" s="30"/>
      <c r="I148" s="109"/>
      <c r="J148" s="29"/>
      <c r="K148" s="30"/>
      <c r="L148" s="109"/>
      <c r="M148" s="29"/>
      <c r="N148" s="30"/>
      <c r="O148" s="109"/>
      <c r="P148" s="29"/>
      <c r="Q148" s="30"/>
      <c r="R148" s="109"/>
      <c r="S148" s="29"/>
      <c r="T148" s="30"/>
      <c r="V148" s="30"/>
    </row>
    <row r="149" spans="2:22" s="6" customFormat="1" ht="12.75">
      <c r="B149" s="2"/>
      <c r="C149" s="4"/>
      <c r="D149" s="215"/>
      <c r="E149" s="7"/>
      <c r="F149" s="109"/>
      <c r="G149" s="29"/>
      <c r="H149" s="30"/>
      <c r="I149" s="109"/>
      <c r="J149" s="29"/>
      <c r="K149" s="30"/>
      <c r="L149" s="109"/>
      <c r="M149" s="29"/>
      <c r="N149" s="30"/>
      <c r="O149" s="109"/>
      <c r="P149" s="29"/>
      <c r="Q149" s="30"/>
      <c r="R149" s="109"/>
      <c r="S149" s="29"/>
      <c r="T149" s="30"/>
      <c r="V149" s="30"/>
    </row>
    <row r="150" spans="2:22" s="6" customFormat="1" ht="12.75">
      <c r="B150" s="2"/>
      <c r="C150" s="4"/>
      <c r="D150" s="215"/>
      <c r="E150" s="7"/>
      <c r="F150" s="109"/>
      <c r="G150" s="29"/>
      <c r="H150" s="30"/>
      <c r="I150" s="109"/>
      <c r="J150" s="29"/>
      <c r="K150" s="30"/>
      <c r="L150" s="109"/>
      <c r="M150" s="29"/>
      <c r="N150" s="30"/>
      <c r="O150" s="109"/>
      <c r="P150" s="29"/>
      <c r="Q150" s="30"/>
      <c r="R150" s="109"/>
      <c r="S150" s="29"/>
      <c r="T150" s="30"/>
      <c r="V150" s="30"/>
    </row>
    <row r="151" spans="2:22" s="6" customFormat="1" ht="12.75">
      <c r="B151" s="2"/>
      <c r="C151" s="4"/>
      <c r="D151" s="215"/>
      <c r="E151" s="7"/>
      <c r="F151" s="109"/>
      <c r="G151" s="29"/>
      <c r="H151" s="30"/>
      <c r="I151" s="109"/>
      <c r="J151" s="29"/>
      <c r="K151" s="30"/>
      <c r="L151" s="109"/>
      <c r="M151" s="29"/>
      <c r="N151" s="30"/>
      <c r="O151" s="109"/>
      <c r="P151" s="29"/>
      <c r="Q151" s="30"/>
      <c r="R151" s="109"/>
      <c r="S151" s="29"/>
      <c r="T151" s="30"/>
      <c r="V151" s="30"/>
    </row>
    <row r="152" spans="2:22" s="6" customFormat="1" ht="12.75">
      <c r="B152" s="2"/>
      <c r="C152" s="4"/>
      <c r="D152" s="215"/>
      <c r="E152" s="7"/>
      <c r="F152" s="109"/>
      <c r="G152" s="29"/>
      <c r="H152" s="30"/>
      <c r="I152" s="109"/>
      <c r="J152" s="29"/>
      <c r="K152" s="30"/>
      <c r="L152" s="109"/>
      <c r="M152" s="29"/>
      <c r="N152" s="30"/>
      <c r="O152" s="109"/>
      <c r="P152" s="29"/>
      <c r="Q152" s="30"/>
      <c r="R152" s="109"/>
      <c r="S152" s="29"/>
      <c r="T152" s="30"/>
      <c r="V152" s="30"/>
    </row>
    <row r="153" spans="2:22" s="6" customFormat="1" ht="12.75">
      <c r="B153" s="2"/>
      <c r="C153" s="4"/>
      <c r="D153" s="215"/>
      <c r="E153" s="7"/>
      <c r="F153" s="109"/>
      <c r="G153" s="29"/>
      <c r="H153" s="30"/>
      <c r="I153" s="109"/>
      <c r="J153" s="29"/>
      <c r="K153" s="30"/>
      <c r="L153" s="109"/>
      <c r="M153" s="29"/>
      <c r="N153" s="30"/>
      <c r="O153" s="109"/>
      <c r="P153" s="29"/>
      <c r="Q153" s="30"/>
      <c r="R153" s="109"/>
      <c r="S153" s="29"/>
      <c r="T153" s="30"/>
      <c r="V153" s="30"/>
    </row>
    <row r="154" spans="2:22" s="6" customFormat="1" ht="12.75">
      <c r="B154" s="2"/>
      <c r="C154" s="4"/>
      <c r="D154" s="215"/>
      <c r="E154" s="7"/>
      <c r="F154" s="109"/>
      <c r="G154" s="29"/>
      <c r="H154" s="30"/>
      <c r="I154" s="109"/>
      <c r="J154" s="29"/>
      <c r="K154" s="30"/>
      <c r="L154" s="109"/>
      <c r="M154" s="29"/>
      <c r="N154" s="30"/>
      <c r="O154" s="109"/>
      <c r="P154" s="29"/>
      <c r="Q154" s="30"/>
      <c r="R154" s="109"/>
      <c r="S154" s="29"/>
      <c r="T154" s="30"/>
      <c r="V154" s="30"/>
    </row>
    <row r="155" spans="2:22" s="6" customFormat="1" ht="12.75">
      <c r="B155" s="2"/>
      <c r="C155" s="4"/>
      <c r="D155" s="215"/>
      <c r="E155" s="7"/>
      <c r="F155" s="109"/>
      <c r="G155" s="29"/>
      <c r="H155" s="30"/>
      <c r="I155" s="109"/>
      <c r="J155" s="29"/>
      <c r="K155" s="30"/>
      <c r="L155" s="109"/>
      <c r="M155" s="29"/>
      <c r="N155" s="30"/>
      <c r="O155" s="109"/>
      <c r="P155" s="29"/>
      <c r="Q155" s="30"/>
      <c r="R155" s="109"/>
      <c r="S155" s="29"/>
      <c r="T155" s="30"/>
      <c r="V155" s="30"/>
    </row>
    <row r="156" spans="2:22" s="6" customFormat="1" ht="12.75">
      <c r="B156" s="2"/>
      <c r="C156" s="4"/>
      <c r="D156" s="215"/>
      <c r="E156" s="7"/>
      <c r="F156" s="109"/>
      <c r="G156" s="29"/>
      <c r="H156" s="30"/>
      <c r="I156" s="109"/>
      <c r="J156" s="29"/>
      <c r="K156" s="30"/>
      <c r="L156" s="109"/>
      <c r="M156" s="29"/>
      <c r="N156" s="30"/>
      <c r="O156" s="109"/>
      <c r="P156" s="29"/>
      <c r="Q156" s="30"/>
      <c r="R156" s="109"/>
      <c r="S156" s="29"/>
      <c r="T156" s="30"/>
      <c r="V156" s="30"/>
    </row>
    <row r="157" spans="2:22" s="6" customFormat="1" ht="12.75">
      <c r="B157" s="2"/>
      <c r="C157" s="4"/>
      <c r="D157" s="215"/>
      <c r="E157" s="7"/>
      <c r="F157" s="109"/>
      <c r="G157" s="29"/>
      <c r="H157" s="30"/>
      <c r="I157" s="109"/>
      <c r="J157" s="29"/>
      <c r="K157" s="30"/>
      <c r="L157" s="109"/>
      <c r="M157" s="29"/>
      <c r="N157" s="30"/>
      <c r="O157" s="109"/>
      <c r="P157" s="29"/>
      <c r="Q157" s="30"/>
      <c r="R157" s="109"/>
      <c r="S157" s="29"/>
      <c r="T157" s="30"/>
      <c r="V157" s="30"/>
    </row>
    <row r="158" spans="2:22" s="6" customFormat="1" ht="12.75">
      <c r="B158" s="2"/>
      <c r="C158" s="4"/>
      <c r="D158" s="215"/>
      <c r="E158" s="7"/>
      <c r="F158" s="109"/>
      <c r="G158" s="29"/>
      <c r="H158" s="30"/>
      <c r="I158" s="109"/>
      <c r="J158" s="29"/>
      <c r="K158" s="30"/>
      <c r="L158" s="109"/>
      <c r="M158" s="29"/>
      <c r="N158" s="30"/>
      <c r="O158" s="109"/>
      <c r="P158" s="29"/>
      <c r="Q158" s="30"/>
      <c r="R158" s="109"/>
      <c r="S158" s="29"/>
      <c r="T158" s="30"/>
      <c r="V158" s="30"/>
    </row>
    <row r="159" spans="2:22" s="6" customFormat="1" ht="12.75">
      <c r="B159" s="2"/>
      <c r="C159" s="4"/>
      <c r="D159" s="215"/>
      <c r="E159" s="7"/>
      <c r="F159" s="109"/>
      <c r="G159" s="29"/>
      <c r="H159" s="30"/>
      <c r="I159" s="109"/>
      <c r="J159" s="29"/>
      <c r="K159" s="30"/>
      <c r="L159" s="109"/>
      <c r="M159" s="29"/>
      <c r="N159" s="30"/>
      <c r="O159" s="109"/>
      <c r="P159" s="29"/>
      <c r="Q159" s="30"/>
      <c r="R159" s="109"/>
      <c r="S159" s="29"/>
      <c r="T159" s="30"/>
      <c r="V159" s="30"/>
    </row>
    <row r="160" spans="2:22" s="6" customFormat="1" ht="12.75">
      <c r="B160" s="2"/>
      <c r="C160" s="4"/>
      <c r="D160" s="215"/>
      <c r="E160" s="7"/>
      <c r="F160" s="109"/>
      <c r="G160" s="29"/>
      <c r="H160" s="30"/>
      <c r="I160" s="109"/>
      <c r="J160" s="29"/>
      <c r="K160" s="30"/>
      <c r="L160" s="109"/>
      <c r="M160" s="29"/>
      <c r="N160" s="30"/>
      <c r="O160" s="109"/>
      <c r="P160" s="29"/>
      <c r="Q160" s="30"/>
      <c r="R160" s="109"/>
      <c r="S160" s="29"/>
      <c r="T160" s="30"/>
      <c r="V160" s="30"/>
    </row>
    <row r="161" spans="2:22" s="6" customFormat="1" ht="12.75">
      <c r="B161" s="2"/>
      <c r="C161" s="4"/>
      <c r="D161" s="215"/>
      <c r="E161" s="7"/>
      <c r="F161" s="109"/>
      <c r="G161" s="29"/>
      <c r="H161" s="30"/>
      <c r="I161" s="109"/>
      <c r="J161" s="29"/>
      <c r="K161" s="30"/>
      <c r="L161" s="109"/>
      <c r="M161" s="29"/>
      <c r="N161" s="30"/>
      <c r="O161" s="109"/>
      <c r="P161" s="29"/>
      <c r="Q161" s="30"/>
      <c r="R161" s="109"/>
      <c r="S161" s="29"/>
      <c r="T161" s="30"/>
      <c r="V161" s="30"/>
    </row>
    <row r="162" spans="2:22" s="6" customFormat="1" ht="12.75">
      <c r="B162" s="2"/>
      <c r="C162" s="4"/>
      <c r="D162" s="215"/>
      <c r="E162" s="7"/>
      <c r="F162" s="109"/>
      <c r="G162" s="29"/>
      <c r="H162" s="30"/>
      <c r="I162" s="109"/>
      <c r="J162" s="29"/>
      <c r="K162" s="30"/>
      <c r="L162" s="109"/>
      <c r="M162" s="29"/>
      <c r="N162" s="30"/>
      <c r="O162" s="109"/>
      <c r="P162" s="29"/>
      <c r="Q162" s="30"/>
      <c r="R162" s="109"/>
      <c r="S162" s="29"/>
      <c r="T162" s="30"/>
      <c r="V162" s="30"/>
    </row>
    <row r="163" spans="2:22" s="6" customFormat="1" ht="12.75">
      <c r="B163" s="2"/>
      <c r="C163" s="4"/>
      <c r="D163" s="215"/>
      <c r="E163" s="7"/>
      <c r="F163" s="109"/>
      <c r="G163" s="29"/>
      <c r="H163" s="30"/>
      <c r="I163" s="109"/>
      <c r="J163" s="29"/>
      <c r="K163" s="30"/>
      <c r="L163" s="109"/>
      <c r="M163" s="29"/>
      <c r="N163" s="30"/>
      <c r="O163" s="109"/>
      <c r="P163" s="29"/>
      <c r="Q163" s="30"/>
      <c r="R163" s="109"/>
      <c r="S163" s="29"/>
      <c r="T163" s="30"/>
      <c r="V163" s="30"/>
    </row>
    <row r="164" spans="2:22" s="6" customFormat="1" ht="12.75">
      <c r="B164" s="2"/>
      <c r="C164" s="4"/>
      <c r="D164" s="215"/>
      <c r="E164" s="7"/>
      <c r="F164" s="109"/>
      <c r="G164" s="29"/>
      <c r="H164" s="30"/>
      <c r="I164" s="109"/>
      <c r="J164" s="29"/>
      <c r="K164" s="30"/>
      <c r="L164" s="109"/>
      <c r="M164" s="29"/>
      <c r="N164" s="30"/>
      <c r="O164" s="109"/>
      <c r="P164" s="29"/>
      <c r="Q164" s="30"/>
      <c r="R164" s="109"/>
      <c r="S164" s="29"/>
      <c r="T164" s="30"/>
      <c r="V164" s="30"/>
    </row>
    <row r="165" spans="2:22" s="6" customFormat="1" ht="12.75">
      <c r="B165" s="2"/>
      <c r="C165" s="4"/>
      <c r="D165" s="215"/>
      <c r="E165" s="7"/>
      <c r="F165" s="109"/>
      <c r="G165" s="29"/>
      <c r="H165" s="30"/>
      <c r="I165" s="109"/>
      <c r="J165" s="29"/>
      <c r="K165" s="30"/>
      <c r="L165" s="109"/>
      <c r="M165" s="29"/>
      <c r="N165" s="30"/>
      <c r="O165" s="109"/>
      <c r="P165" s="29"/>
      <c r="Q165" s="30"/>
      <c r="R165" s="109"/>
      <c r="S165" s="29"/>
      <c r="T165" s="30"/>
      <c r="V165" s="30"/>
    </row>
    <row r="166" spans="2:22" s="6" customFormat="1" ht="12.75">
      <c r="B166" s="2"/>
      <c r="C166" s="4"/>
      <c r="D166" s="215"/>
      <c r="E166" s="7"/>
      <c r="F166" s="109"/>
      <c r="G166" s="29"/>
      <c r="H166" s="30"/>
      <c r="I166" s="109"/>
      <c r="J166" s="29"/>
      <c r="K166" s="30"/>
      <c r="L166" s="109"/>
      <c r="M166" s="29"/>
      <c r="N166" s="30"/>
      <c r="O166" s="109"/>
      <c r="P166" s="29"/>
      <c r="Q166" s="30"/>
      <c r="R166" s="109"/>
      <c r="S166" s="29"/>
      <c r="T166" s="30"/>
      <c r="V166" s="30"/>
    </row>
    <row r="167" spans="2:22" s="6" customFormat="1" ht="12.75">
      <c r="B167" s="2"/>
      <c r="C167" s="4"/>
      <c r="D167" s="215"/>
      <c r="E167" s="7"/>
      <c r="F167" s="109"/>
      <c r="G167" s="29"/>
      <c r="H167" s="30"/>
      <c r="I167" s="109"/>
      <c r="J167" s="29"/>
      <c r="K167" s="30"/>
      <c r="L167" s="109"/>
      <c r="M167" s="29"/>
      <c r="N167" s="30"/>
      <c r="O167" s="109"/>
      <c r="P167" s="29"/>
      <c r="Q167" s="30"/>
      <c r="R167" s="109"/>
      <c r="S167" s="29"/>
      <c r="T167" s="30"/>
      <c r="V167" s="30"/>
    </row>
    <row r="168" spans="2:22" s="6" customFormat="1" ht="12.75">
      <c r="B168" s="2"/>
      <c r="C168" s="4"/>
      <c r="D168" s="215"/>
      <c r="E168" s="7"/>
      <c r="F168" s="109"/>
      <c r="G168" s="29"/>
      <c r="H168" s="30"/>
      <c r="I168" s="109"/>
      <c r="J168" s="29"/>
      <c r="K168" s="30"/>
      <c r="L168" s="109"/>
      <c r="M168" s="29"/>
      <c r="N168" s="30"/>
      <c r="O168" s="109"/>
      <c r="P168" s="29"/>
      <c r="Q168" s="30"/>
      <c r="R168" s="109"/>
      <c r="S168" s="29"/>
      <c r="T168" s="30"/>
      <c r="V168" s="30"/>
    </row>
    <row r="169" spans="2:22" s="6" customFormat="1" ht="12.75">
      <c r="B169" s="2"/>
      <c r="C169" s="4"/>
      <c r="D169" s="215"/>
      <c r="E169" s="7"/>
      <c r="F169" s="109"/>
      <c r="G169" s="29"/>
      <c r="H169" s="30"/>
      <c r="I169" s="109"/>
      <c r="J169" s="29"/>
      <c r="K169" s="30"/>
      <c r="L169" s="109"/>
      <c r="M169" s="29"/>
      <c r="N169" s="30"/>
      <c r="O169" s="109"/>
      <c r="P169" s="29"/>
      <c r="Q169" s="30"/>
      <c r="R169" s="109"/>
      <c r="S169" s="29"/>
      <c r="T169" s="30"/>
      <c r="V169" s="30"/>
    </row>
    <row r="170" spans="2:22" s="6" customFormat="1" ht="12.75">
      <c r="B170" s="2"/>
      <c r="C170" s="4"/>
      <c r="D170" s="215"/>
      <c r="E170" s="7"/>
      <c r="F170" s="109"/>
      <c r="G170" s="29"/>
      <c r="H170" s="30"/>
      <c r="I170" s="109"/>
      <c r="J170" s="29"/>
      <c r="K170" s="30"/>
      <c r="L170" s="109"/>
      <c r="M170" s="29"/>
      <c r="N170" s="30"/>
      <c r="O170" s="109"/>
      <c r="P170" s="29"/>
      <c r="Q170" s="30"/>
      <c r="R170" s="109"/>
      <c r="S170" s="29"/>
      <c r="T170" s="30"/>
      <c r="V170" s="30"/>
    </row>
    <row r="171" spans="2:22" s="6" customFormat="1" ht="12.75">
      <c r="B171" s="2"/>
      <c r="C171" s="4"/>
      <c r="D171" s="215"/>
      <c r="E171" s="7"/>
      <c r="F171" s="109"/>
      <c r="G171" s="29"/>
      <c r="H171" s="30"/>
      <c r="I171" s="109"/>
      <c r="J171" s="29"/>
      <c r="K171" s="30"/>
      <c r="L171" s="109"/>
      <c r="M171" s="29"/>
      <c r="N171" s="30"/>
      <c r="O171" s="109"/>
      <c r="P171" s="29"/>
      <c r="Q171" s="30"/>
      <c r="R171" s="109"/>
      <c r="S171" s="29"/>
      <c r="T171" s="30"/>
      <c r="V171" s="30"/>
    </row>
    <row r="172" spans="2:22" s="6" customFormat="1" ht="12.75">
      <c r="B172" s="2"/>
      <c r="C172" s="4"/>
      <c r="D172" s="215"/>
      <c r="E172" s="7"/>
      <c r="F172" s="109"/>
      <c r="G172" s="29"/>
      <c r="H172" s="30"/>
      <c r="I172" s="109"/>
      <c r="J172" s="29"/>
      <c r="K172" s="30"/>
      <c r="L172" s="109"/>
      <c r="M172" s="29"/>
      <c r="N172" s="30"/>
      <c r="O172" s="109"/>
      <c r="P172" s="29"/>
      <c r="Q172" s="30"/>
      <c r="R172" s="109"/>
      <c r="S172" s="29"/>
      <c r="T172" s="30"/>
      <c r="V172" s="30"/>
    </row>
    <row r="173" spans="2:22" s="6" customFormat="1" ht="12.75">
      <c r="B173" s="2"/>
      <c r="C173" s="4"/>
      <c r="D173" s="215"/>
      <c r="E173" s="7"/>
      <c r="F173" s="109"/>
      <c r="G173" s="29"/>
      <c r="H173" s="30"/>
      <c r="I173" s="109"/>
      <c r="J173" s="29"/>
      <c r="K173" s="30"/>
      <c r="L173" s="109"/>
      <c r="M173" s="29"/>
      <c r="N173" s="30"/>
      <c r="O173" s="109"/>
      <c r="P173" s="29"/>
      <c r="Q173" s="30"/>
      <c r="R173" s="109"/>
      <c r="S173" s="29"/>
      <c r="T173" s="30"/>
      <c r="V173" s="30"/>
    </row>
    <row r="174" spans="2:22" s="6" customFormat="1" ht="12.75">
      <c r="B174" s="2"/>
      <c r="C174" s="4"/>
      <c r="D174" s="215"/>
      <c r="E174" s="7"/>
      <c r="F174" s="109"/>
      <c r="G174" s="29"/>
      <c r="H174" s="30"/>
      <c r="I174" s="109"/>
      <c r="J174" s="29"/>
      <c r="K174" s="30"/>
      <c r="L174" s="109"/>
      <c r="M174" s="29"/>
      <c r="N174" s="30"/>
      <c r="O174" s="109"/>
      <c r="P174" s="29"/>
      <c r="Q174" s="30"/>
      <c r="R174" s="109"/>
      <c r="S174" s="29"/>
      <c r="T174" s="30"/>
      <c r="V174" s="30"/>
    </row>
    <row r="175" spans="2:22" s="6" customFormat="1" ht="12.75">
      <c r="B175" s="2"/>
      <c r="C175" s="4"/>
      <c r="D175" s="215"/>
      <c r="E175" s="7"/>
      <c r="F175" s="109"/>
      <c r="G175" s="29"/>
      <c r="H175" s="30"/>
      <c r="I175" s="109"/>
      <c r="J175" s="29"/>
      <c r="K175" s="30"/>
      <c r="L175" s="109"/>
      <c r="M175" s="29"/>
      <c r="N175" s="30"/>
      <c r="O175" s="109"/>
      <c r="P175" s="29"/>
      <c r="Q175" s="30"/>
      <c r="R175" s="109"/>
      <c r="S175" s="29"/>
      <c r="T175" s="30"/>
      <c r="V175" s="30"/>
    </row>
    <row r="176" spans="2:22" s="6" customFormat="1" ht="12.75">
      <c r="B176" s="2"/>
      <c r="C176" s="4"/>
      <c r="D176" s="215"/>
      <c r="E176" s="7"/>
      <c r="F176" s="109"/>
      <c r="G176" s="29"/>
      <c r="H176" s="30"/>
      <c r="I176" s="109"/>
      <c r="J176" s="29"/>
      <c r="K176" s="30"/>
      <c r="L176" s="109"/>
      <c r="M176" s="29"/>
      <c r="N176" s="30"/>
      <c r="O176" s="109"/>
      <c r="P176" s="29"/>
      <c r="Q176" s="30"/>
      <c r="R176" s="109"/>
      <c r="S176" s="29"/>
      <c r="T176" s="30"/>
      <c r="V176" s="30"/>
    </row>
    <row r="177" spans="2:22" s="6" customFormat="1" ht="12.75">
      <c r="B177" s="2"/>
      <c r="C177" s="4"/>
      <c r="D177" s="215"/>
      <c r="E177" s="7"/>
      <c r="F177" s="109"/>
      <c r="G177" s="29"/>
      <c r="H177" s="30"/>
      <c r="I177" s="109"/>
      <c r="J177" s="29"/>
      <c r="K177" s="30"/>
      <c r="L177" s="109"/>
      <c r="M177" s="29"/>
      <c r="N177" s="30"/>
      <c r="O177" s="109"/>
      <c r="P177" s="29"/>
      <c r="Q177" s="30"/>
      <c r="R177" s="109"/>
      <c r="S177" s="29"/>
      <c r="T177" s="30"/>
      <c r="V177" s="30"/>
    </row>
    <row r="178" spans="2:22" s="6" customFormat="1" ht="12.75">
      <c r="B178" s="2"/>
      <c r="C178" s="4"/>
      <c r="D178" s="215"/>
      <c r="E178" s="7"/>
      <c r="F178" s="109"/>
      <c r="G178" s="29"/>
      <c r="H178" s="30"/>
      <c r="I178" s="109"/>
      <c r="J178" s="29"/>
      <c r="K178" s="30"/>
      <c r="L178" s="109"/>
      <c r="M178" s="29"/>
      <c r="N178" s="30"/>
      <c r="O178" s="109"/>
      <c r="P178" s="29"/>
      <c r="Q178" s="30"/>
      <c r="R178" s="109"/>
      <c r="S178" s="29"/>
      <c r="T178" s="30"/>
      <c r="V178" s="30"/>
    </row>
    <row r="179" spans="2:22" s="6" customFormat="1" ht="12.75">
      <c r="B179" s="2"/>
      <c r="C179" s="4"/>
      <c r="D179" s="215"/>
      <c r="E179" s="7"/>
      <c r="F179" s="109"/>
      <c r="G179" s="29"/>
      <c r="H179" s="30"/>
      <c r="I179" s="109"/>
      <c r="J179" s="29"/>
      <c r="K179" s="30"/>
      <c r="L179" s="109"/>
      <c r="M179" s="29"/>
      <c r="N179" s="30"/>
      <c r="O179" s="109"/>
      <c r="P179" s="29"/>
      <c r="Q179" s="30"/>
      <c r="R179" s="109"/>
      <c r="S179" s="29"/>
      <c r="T179" s="30"/>
      <c r="V179" s="30"/>
    </row>
    <row r="180" spans="2:22" s="6" customFormat="1" ht="12.75">
      <c r="B180" s="2"/>
      <c r="C180" s="4"/>
      <c r="D180" s="215"/>
      <c r="E180" s="7"/>
      <c r="F180" s="109"/>
      <c r="G180" s="29"/>
      <c r="H180" s="30"/>
      <c r="I180" s="109"/>
      <c r="J180" s="29"/>
      <c r="K180" s="30"/>
      <c r="L180" s="109"/>
      <c r="M180" s="29"/>
      <c r="N180" s="30"/>
      <c r="O180" s="109"/>
      <c r="P180" s="29"/>
      <c r="Q180" s="30"/>
      <c r="R180" s="109"/>
      <c r="S180" s="29"/>
      <c r="T180" s="30"/>
      <c r="V180" s="30"/>
    </row>
    <row r="181" spans="2:22" s="6" customFormat="1" ht="12.75">
      <c r="B181" s="2"/>
      <c r="C181" s="4"/>
      <c r="D181" s="215"/>
      <c r="E181" s="7"/>
      <c r="F181" s="109"/>
      <c r="G181" s="29"/>
      <c r="H181" s="30"/>
      <c r="I181" s="109"/>
      <c r="J181" s="29"/>
      <c r="K181" s="30"/>
      <c r="L181" s="109"/>
      <c r="M181" s="29"/>
      <c r="N181" s="30"/>
      <c r="O181" s="109"/>
      <c r="P181" s="29"/>
      <c r="Q181" s="30"/>
      <c r="R181" s="109"/>
      <c r="S181" s="29"/>
      <c r="T181" s="30"/>
      <c r="V181" s="30"/>
    </row>
    <row r="182" spans="2:22" s="6" customFormat="1" ht="12.75">
      <c r="B182" s="2"/>
      <c r="C182" s="4"/>
      <c r="D182" s="215"/>
      <c r="E182" s="7"/>
      <c r="F182" s="109"/>
      <c r="G182" s="29"/>
      <c r="H182" s="30"/>
      <c r="I182" s="109"/>
      <c r="J182" s="29"/>
      <c r="K182" s="30"/>
      <c r="L182" s="109"/>
      <c r="M182" s="29"/>
      <c r="N182" s="30"/>
      <c r="O182" s="109"/>
      <c r="P182" s="29"/>
      <c r="Q182" s="30"/>
      <c r="R182" s="109"/>
      <c r="S182" s="29"/>
      <c r="T182" s="30"/>
      <c r="V182" s="30"/>
    </row>
    <row r="183" spans="2:22" s="6" customFormat="1" ht="12.75">
      <c r="B183" s="2"/>
      <c r="C183" s="4"/>
      <c r="D183" s="215"/>
      <c r="E183" s="7"/>
      <c r="F183" s="109"/>
      <c r="G183" s="29"/>
      <c r="H183" s="30"/>
      <c r="I183" s="109"/>
      <c r="J183" s="29"/>
      <c r="K183" s="30"/>
      <c r="L183" s="109"/>
      <c r="M183" s="29"/>
      <c r="N183" s="30"/>
      <c r="O183" s="109"/>
      <c r="P183" s="29"/>
      <c r="Q183" s="30"/>
      <c r="R183" s="109"/>
      <c r="S183" s="29"/>
      <c r="T183" s="30"/>
      <c r="V183" s="30"/>
    </row>
    <row r="184" spans="2:22" s="6" customFormat="1" ht="12.75">
      <c r="B184" s="2"/>
      <c r="C184" s="4"/>
      <c r="D184" s="215"/>
      <c r="E184" s="7"/>
      <c r="F184" s="109"/>
      <c r="G184" s="29"/>
      <c r="H184" s="30"/>
      <c r="I184" s="109"/>
      <c r="J184" s="29"/>
      <c r="K184" s="30"/>
      <c r="L184" s="109"/>
      <c r="M184" s="29"/>
      <c r="N184" s="30"/>
      <c r="O184" s="109"/>
      <c r="P184" s="29"/>
      <c r="Q184" s="30"/>
      <c r="R184" s="109"/>
      <c r="S184" s="29"/>
      <c r="T184" s="30"/>
      <c r="V184" s="30"/>
    </row>
    <row r="185" spans="2:22" s="6" customFormat="1" ht="12.75">
      <c r="B185" s="2"/>
      <c r="C185" s="4"/>
      <c r="D185" s="215"/>
      <c r="E185" s="7"/>
      <c r="F185" s="109"/>
      <c r="G185" s="29"/>
      <c r="H185" s="30"/>
      <c r="I185" s="109"/>
      <c r="J185" s="29"/>
      <c r="K185" s="30"/>
      <c r="L185" s="109"/>
      <c r="M185" s="29"/>
      <c r="N185" s="30"/>
      <c r="O185" s="109"/>
      <c r="P185" s="29"/>
      <c r="Q185" s="30"/>
      <c r="R185" s="109"/>
      <c r="S185" s="29"/>
      <c r="T185" s="30"/>
      <c r="V185" s="30"/>
    </row>
    <row r="186" spans="2:22" s="6" customFormat="1" ht="12.75">
      <c r="B186" s="2"/>
      <c r="C186" s="4"/>
      <c r="D186" s="215"/>
      <c r="E186" s="7"/>
      <c r="F186" s="109"/>
      <c r="G186" s="29"/>
      <c r="H186" s="30"/>
      <c r="I186" s="109"/>
      <c r="J186" s="29"/>
      <c r="K186" s="30"/>
      <c r="L186" s="109"/>
      <c r="M186" s="29"/>
      <c r="N186" s="30"/>
      <c r="O186" s="109"/>
      <c r="P186" s="29"/>
      <c r="Q186" s="30"/>
      <c r="R186" s="109"/>
      <c r="S186" s="29"/>
      <c r="T186" s="30"/>
      <c r="V186" s="30"/>
    </row>
    <row r="187" spans="2:22" s="6" customFormat="1" ht="12.75">
      <c r="B187" s="2"/>
      <c r="C187" s="4"/>
      <c r="D187" s="215"/>
      <c r="E187" s="7"/>
      <c r="F187" s="109"/>
      <c r="G187" s="29"/>
      <c r="H187" s="30"/>
      <c r="I187" s="109"/>
      <c r="J187" s="29"/>
      <c r="K187" s="30"/>
      <c r="L187" s="109"/>
      <c r="M187" s="29"/>
      <c r="N187" s="30"/>
      <c r="O187" s="109"/>
      <c r="P187" s="29"/>
      <c r="Q187" s="30"/>
      <c r="R187" s="109"/>
      <c r="S187" s="29"/>
      <c r="T187" s="30"/>
      <c r="V187" s="30"/>
    </row>
    <row r="188" spans="2:22" s="6" customFormat="1" ht="12.75">
      <c r="B188" s="2"/>
      <c r="C188" s="4"/>
      <c r="D188" s="215"/>
      <c r="E188" s="7"/>
      <c r="F188" s="109"/>
      <c r="G188" s="29"/>
      <c r="H188" s="30"/>
      <c r="I188" s="109"/>
      <c r="J188" s="29"/>
      <c r="K188" s="30"/>
      <c r="L188" s="109"/>
      <c r="M188" s="29"/>
      <c r="N188" s="30"/>
      <c r="O188" s="109"/>
      <c r="P188" s="29"/>
      <c r="Q188" s="30"/>
      <c r="R188" s="109"/>
      <c r="S188" s="29"/>
      <c r="T188" s="30"/>
      <c r="V188" s="30"/>
    </row>
    <row r="189" spans="2:22" s="6" customFormat="1" ht="12.75">
      <c r="B189" s="2"/>
      <c r="C189" s="4"/>
      <c r="D189" s="215"/>
      <c r="E189" s="7"/>
      <c r="F189" s="109"/>
      <c r="G189" s="29"/>
      <c r="H189" s="30"/>
      <c r="I189" s="109"/>
      <c r="J189" s="29"/>
      <c r="K189" s="30"/>
      <c r="L189" s="109"/>
      <c r="M189" s="29"/>
      <c r="N189" s="30"/>
      <c r="O189" s="109"/>
      <c r="P189" s="29"/>
      <c r="Q189" s="30"/>
      <c r="R189" s="109"/>
      <c r="S189" s="29"/>
      <c r="T189" s="30"/>
      <c r="V189" s="30"/>
    </row>
    <row r="190" spans="2:22" s="6" customFormat="1" ht="12.75">
      <c r="B190" s="2"/>
      <c r="C190" s="4"/>
      <c r="D190" s="215"/>
      <c r="E190" s="7"/>
      <c r="F190" s="109"/>
      <c r="G190" s="29"/>
      <c r="H190" s="30"/>
      <c r="I190" s="109"/>
      <c r="J190" s="29"/>
      <c r="K190" s="30"/>
      <c r="L190" s="109"/>
      <c r="M190" s="29"/>
      <c r="N190" s="30"/>
      <c r="O190" s="109"/>
      <c r="P190" s="29"/>
      <c r="Q190" s="30"/>
      <c r="R190" s="109"/>
      <c r="S190" s="29"/>
      <c r="T190" s="30"/>
      <c r="V190" s="30"/>
    </row>
    <row r="191" spans="2:22" s="6" customFormat="1" ht="12.75">
      <c r="B191" s="2"/>
      <c r="C191" s="4"/>
      <c r="D191" s="215"/>
      <c r="E191" s="7"/>
      <c r="F191" s="109"/>
      <c r="G191" s="29"/>
      <c r="H191" s="30"/>
      <c r="I191" s="109"/>
      <c r="J191" s="29"/>
      <c r="K191" s="30"/>
      <c r="L191" s="109"/>
      <c r="M191" s="29"/>
      <c r="N191" s="30"/>
      <c r="O191" s="109"/>
      <c r="P191" s="29"/>
      <c r="Q191" s="30"/>
      <c r="R191" s="109"/>
      <c r="S191" s="29"/>
      <c r="T191" s="30"/>
      <c r="V191" s="30"/>
    </row>
    <row r="192" spans="2:22" s="6" customFormat="1" ht="12.75">
      <c r="B192" s="2"/>
      <c r="C192" s="4"/>
      <c r="D192" s="215"/>
      <c r="E192" s="7"/>
      <c r="F192" s="109"/>
      <c r="G192" s="29"/>
      <c r="H192" s="30"/>
      <c r="I192" s="109"/>
      <c r="J192" s="29"/>
      <c r="K192" s="30"/>
      <c r="L192" s="109"/>
      <c r="M192" s="29"/>
      <c r="N192" s="30"/>
      <c r="O192" s="109"/>
      <c r="P192" s="29"/>
      <c r="Q192" s="30"/>
      <c r="R192" s="109"/>
      <c r="S192" s="29"/>
      <c r="T192" s="30"/>
      <c r="V192" s="30"/>
    </row>
    <row r="193" spans="2:22" s="6" customFormat="1" ht="12.75">
      <c r="B193" s="2"/>
      <c r="C193" s="4"/>
      <c r="D193" s="215"/>
      <c r="E193" s="7"/>
      <c r="F193" s="109"/>
      <c r="G193" s="29"/>
      <c r="H193" s="30"/>
      <c r="I193" s="109"/>
      <c r="J193" s="29"/>
      <c r="K193" s="30"/>
      <c r="L193" s="109"/>
      <c r="M193" s="29"/>
      <c r="N193" s="30"/>
      <c r="O193" s="109"/>
      <c r="P193" s="29"/>
      <c r="Q193" s="30"/>
      <c r="R193" s="109"/>
      <c r="S193" s="29"/>
      <c r="T193" s="30"/>
      <c r="V193" s="30"/>
    </row>
    <row r="194" spans="2:22" s="6" customFormat="1" ht="12.75">
      <c r="B194" s="2"/>
      <c r="C194" s="4"/>
      <c r="D194" s="215"/>
      <c r="E194" s="7"/>
      <c r="F194" s="109"/>
      <c r="G194" s="29"/>
      <c r="H194" s="30"/>
      <c r="I194" s="109"/>
      <c r="J194" s="29"/>
      <c r="K194" s="30"/>
      <c r="L194" s="109"/>
      <c r="M194" s="29"/>
      <c r="N194" s="30"/>
      <c r="O194" s="109"/>
      <c r="P194" s="29"/>
      <c r="Q194" s="30"/>
      <c r="R194" s="109"/>
      <c r="S194" s="29"/>
      <c r="T194" s="30"/>
      <c r="V194" s="30"/>
    </row>
    <row r="195" spans="2:22" s="6" customFormat="1" ht="12.75">
      <c r="B195" s="2"/>
      <c r="C195" s="4"/>
      <c r="D195" s="215"/>
      <c r="E195" s="7"/>
      <c r="F195" s="109"/>
      <c r="G195" s="29"/>
      <c r="H195" s="30"/>
      <c r="I195" s="109"/>
      <c r="J195" s="29"/>
      <c r="K195" s="30"/>
      <c r="L195" s="109"/>
      <c r="M195" s="29"/>
      <c r="N195" s="30"/>
      <c r="O195" s="109"/>
      <c r="P195" s="29"/>
      <c r="Q195" s="30"/>
      <c r="R195" s="109"/>
      <c r="S195" s="29"/>
      <c r="T195" s="30"/>
      <c r="V195" s="30"/>
    </row>
    <row r="196" spans="2:22" s="6" customFormat="1" ht="12.75">
      <c r="B196" s="2"/>
      <c r="C196" s="4"/>
      <c r="D196" s="215"/>
      <c r="E196" s="7"/>
      <c r="F196" s="109"/>
      <c r="G196" s="29"/>
      <c r="H196" s="30"/>
      <c r="I196" s="109"/>
      <c r="J196" s="29"/>
      <c r="K196" s="30"/>
      <c r="L196" s="109"/>
      <c r="M196" s="29"/>
      <c r="N196" s="30"/>
      <c r="O196" s="109"/>
      <c r="P196" s="29"/>
      <c r="Q196" s="30"/>
      <c r="R196" s="109"/>
      <c r="S196" s="29"/>
      <c r="T196" s="30"/>
      <c r="V196" s="30"/>
    </row>
    <row r="197" spans="2:22" s="6" customFormat="1" ht="12.75">
      <c r="B197" s="2"/>
      <c r="C197" s="4"/>
      <c r="D197" s="215"/>
      <c r="E197" s="7"/>
      <c r="F197" s="109"/>
      <c r="G197" s="29"/>
      <c r="H197" s="30"/>
      <c r="I197" s="109"/>
      <c r="J197" s="29"/>
      <c r="K197" s="30"/>
      <c r="L197" s="109"/>
      <c r="M197" s="29"/>
      <c r="N197" s="30"/>
      <c r="O197" s="109"/>
      <c r="P197" s="29"/>
      <c r="Q197" s="30"/>
      <c r="R197" s="109"/>
      <c r="S197" s="29"/>
      <c r="T197" s="30"/>
      <c r="V197" s="30"/>
    </row>
    <row r="198" spans="2:22" s="6" customFormat="1" ht="12.75">
      <c r="B198" s="2"/>
      <c r="C198" s="4"/>
      <c r="D198" s="215"/>
      <c r="E198" s="7"/>
      <c r="F198" s="109"/>
      <c r="G198" s="29"/>
      <c r="H198" s="30"/>
      <c r="I198" s="109"/>
      <c r="J198" s="29"/>
      <c r="K198" s="30"/>
      <c r="L198" s="109"/>
      <c r="M198" s="29"/>
      <c r="N198" s="30"/>
      <c r="O198" s="109"/>
      <c r="P198" s="29"/>
      <c r="Q198" s="30"/>
      <c r="R198" s="109"/>
      <c r="S198" s="29"/>
      <c r="T198" s="30"/>
      <c r="V198" s="30"/>
    </row>
    <row r="199" spans="2:22" s="6" customFormat="1" ht="12.75">
      <c r="B199" s="2"/>
      <c r="C199" s="4"/>
      <c r="D199" s="215"/>
      <c r="E199" s="7"/>
      <c r="F199" s="109"/>
      <c r="G199" s="29"/>
      <c r="H199" s="30"/>
      <c r="I199" s="109"/>
      <c r="J199" s="29"/>
      <c r="K199" s="30"/>
      <c r="L199" s="109"/>
      <c r="M199" s="29"/>
      <c r="N199" s="30"/>
      <c r="O199" s="109"/>
      <c r="P199" s="29"/>
      <c r="Q199" s="30"/>
      <c r="R199" s="109"/>
      <c r="S199" s="29"/>
      <c r="T199" s="30"/>
      <c r="V199" s="30"/>
    </row>
    <row r="200" spans="2:22" s="6" customFormat="1" ht="12.75">
      <c r="B200" s="2"/>
      <c r="C200" s="4"/>
      <c r="D200" s="215"/>
      <c r="E200" s="7"/>
      <c r="F200" s="109"/>
      <c r="G200" s="29"/>
      <c r="H200" s="30"/>
      <c r="I200" s="109"/>
      <c r="J200" s="29"/>
      <c r="K200" s="30"/>
      <c r="L200" s="109"/>
      <c r="M200" s="29"/>
      <c r="N200" s="30"/>
      <c r="O200" s="109"/>
      <c r="P200" s="29"/>
      <c r="Q200" s="30"/>
      <c r="R200" s="109"/>
      <c r="S200" s="29"/>
      <c r="T200" s="30"/>
      <c r="V200" s="30"/>
    </row>
    <row r="201" spans="2:22" s="6" customFormat="1" ht="12.75">
      <c r="B201" s="2"/>
      <c r="C201" s="4"/>
      <c r="D201" s="215"/>
      <c r="E201" s="7"/>
      <c r="F201" s="109"/>
      <c r="G201" s="29"/>
      <c r="H201" s="30"/>
      <c r="I201" s="109"/>
      <c r="J201" s="29"/>
      <c r="K201" s="30"/>
      <c r="L201" s="109"/>
      <c r="M201" s="29"/>
      <c r="N201" s="30"/>
      <c r="O201" s="109"/>
      <c r="P201" s="29"/>
      <c r="Q201" s="30"/>
      <c r="R201" s="109"/>
      <c r="S201" s="29"/>
      <c r="T201" s="30"/>
      <c r="V201" s="30"/>
    </row>
    <row r="202" spans="2:22" s="6" customFormat="1" ht="12.75">
      <c r="B202" s="2"/>
      <c r="C202" s="4"/>
      <c r="D202" s="215"/>
      <c r="E202" s="7"/>
      <c r="F202" s="109"/>
      <c r="G202" s="29"/>
      <c r="H202" s="30"/>
      <c r="I202" s="109"/>
      <c r="J202" s="29"/>
      <c r="K202" s="30"/>
      <c r="L202" s="109"/>
      <c r="M202" s="29"/>
      <c r="N202" s="30"/>
      <c r="O202" s="109"/>
      <c r="P202" s="29"/>
      <c r="Q202" s="30"/>
      <c r="R202" s="109"/>
      <c r="S202" s="29"/>
      <c r="T202" s="30"/>
      <c r="V202" s="30"/>
    </row>
    <row r="203" spans="2:22" s="6" customFormat="1" ht="12.75">
      <c r="B203" s="2"/>
      <c r="C203" s="4"/>
      <c r="D203" s="215"/>
      <c r="E203" s="7"/>
      <c r="F203" s="109"/>
      <c r="G203" s="29"/>
      <c r="H203" s="30"/>
      <c r="I203" s="109"/>
      <c r="J203" s="29"/>
      <c r="K203" s="30"/>
      <c r="L203" s="109"/>
      <c r="M203" s="29"/>
      <c r="N203" s="30"/>
      <c r="O203" s="109"/>
      <c r="P203" s="29"/>
      <c r="Q203" s="30"/>
      <c r="R203" s="109"/>
      <c r="S203" s="29"/>
      <c r="T203" s="30"/>
      <c r="V203" s="30"/>
    </row>
    <row r="204" spans="2:22" s="6" customFormat="1" ht="12.75">
      <c r="B204" s="2"/>
      <c r="C204" s="4"/>
      <c r="D204" s="215"/>
      <c r="E204" s="7"/>
      <c r="F204" s="109"/>
      <c r="G204" s="29"/>
      <c r="H204" s="30"/>
      <c r="I204" s="109"/>
      <c r="J204" s="29"/>
      <c r="K204" s="30"/>
      <c r="L204" s="109"/>
      <c r="M204" s="29"/>
      <c r="N204" s="30"/>
      <c r="O204" s="109"/>
      <c r="P204" s="29"/>
      <c r="Q204" s="30"/>
      <c r="R204" s="109"/>
      <c r="S204" s="29"/>
      <c r="T204" s="30"/>
      <c r="V204" s="30"/>
    </row>
    <row r="205" spans="2:22" s="6" customFormat="1" ht="12.75">
      <c r="B205" s="2"/>
      <c r="C205" s="4"/>
      <c r="D205" s="215"/>
      <c r="E205" s="7"/>
      <c r="F205" s="109"/>
      <c r="G205" s="29"/>
      <c r="H205" s="30"/>
      <c r="I205" s="109"/>
      <c r="J205" s="29"/>
      <c r="K205" s="30"/>
      <c r="L205" s="109"/>
      <c r="M205" s="29"/>
      <c r="N205" s="30"/>
      <c r="O205" s="109"/>
      <c r="P205" s="29"/>
      <c r="Q205" s="30"/>
      <c r="R205" s="109"/>
      <c r="S205" s="29"/>
      <c r="T205" s="30"/>
      <c r="V205" s="30"/>
    </row>
    <row r="206" spans="2:22" s="6" customFormat="1" ht="12.75">
      <c r="B206" s="2"/>
      <c r="C206" s="4"/>
      <c r="D206" s="215"/>
      <c r="E206" s="7"/>
      <c r="F206" s="109"/>
      <c r="G206" s="29"/>
      <c r="H206" s="30"/>
      <c r="I206" s="109"/>
      <c r="J206" s="29"/>
      <c r="K206" s="30"/>
      <c r="L206" s="109"/>
      <c r="M206" s="29"/>
      <c r="N206" s="30"/>
      <c r="O206" s="109"/>
      <c r="P206" s="29"/>
      <c r="Q206" s="30"/>
      <c r="R206" s="109"/>
      <c r="S206" s="29"/>
      <c r="T206" s="30"/>
      <c r="V206" s="30"/>
    </row>
    <row r="207" spans="2:22" s="6" customFormat="1" ht="12.75">
      <c r="B207" s="2"/>
      <c r="C207" s="4"/>
      <c r="D207" s="215"/>
      <c r="E207" s="7"/>
      <c r="F207" s="109"/>
      <c r="G207" s="29"/>
      <c r="H207" s="30"/>
      <c r="I207" s="109"/>
      <c r="J207" s="29"/>
      <c r="K207" s="30"/>
      <c r="L207" s="109"/>
      <c r="M207" s="29"/>
      <c r="N207" s="30"/>
      <c r="O207" s="109"/>
      <c r="P207" s="29"/>
      <c r="Q207" s="30"/>
      <c r="R207" s="109"/>
      <c r="S207" s="29"/>
      <c r="T207" s="30"/>
      <c r="V207" s="30"/>
    </row>
    <row r="208" spans="2:22" s="6" customFormat="1" ht="12.75">
      <c r="B208" s="2"/>
      <c r="C208" s="4"/>
      <c r="D208" s="215"/>
      <c r="E208" s="7"/>
      <c r="F208" s="109"/>
      <c r="G208" s="29"/>
      <c r="H208" s="30"/>
      <c r="I208" s="109"/>
      <c r="J208" s="29"/>
      <c r="K208" s="30"/>
      <c r="L208" s="109"/>
      <c r="M208" s="29"/>
      <c r="N208" s="30"/>
      <c r="O208" s="109"/>
      <c r="P208" s="29"/>
      <c r="Q208" s="30"/>
      <c r="R208" s="109"/>
      <c r="S208" s="29"/>
      <c r="T208" s="30"/>
      <c r="V208" s="30"/>
    </row>
    <row r="209" spans="2:22" s="6" customFormat="1" ht="12.75">
      <c r="B209" s="2"/>
      <c r="C209" s="4"/>
      <c r="D209" s="215"/>
      <c r="E209" s="7"/>
      <c r="F209" s="109"/>
      <c r="G209" s="29"/>
      <c r="H209" s="30"/>
      <c r="I209" s="109"/>
      <c r="J209" s="29"/>
      <c r="K209" s="30"/>
      <c r="L209" s="109"/>
      <c r="M209" s="29"/>
      <c r="N209" s="30"/>
      <c r="O209" s="109"/>
      <c r="P209" s="29"/>
      <c r="Q209" s="30"/>
      <c r="R209" s="109"/>
      <c r="S209" s="29"/>
      <c r="T209" s="30"/>
      <c r="V209" s="30"/>
    </row>
    <row r="210" spans="2:22" s="6" customFormat="1" ht="12.75">
      <c r="B210" s="2"/>
      <c r="C210" s="4"/>
      <c r="D210" s="215"/>
      <c r="E210" s="7"/>
      <c r="F210" s="109"/>
      <c r="G210" s="29"/>
      <c r="H210" s="30"/>
      <c r="I210" s="109"/>
      <c r="J210" s="29"/>
      <c r="K210" s="30"/>
      <c r="L210" s="109"/>
      <c r="M210" s="29"/>
      <c r="N210" s="30"/>
      <c r="O210" s="109"/>
      <c r="P210" s="29"/>
      <c r="Q210" s="30"/>
      <c r="R210" s="109"/>
      <c r="S210" s="29"/>
      <c r="T210" s="30"/>
      <c r="V210" s="30"/>
    </row>
    <row r="211" spans="2:22" s="6" customFormat="1" ht="12.75">
      <c r="B211" s="2"/>
      <c r="C211" s="4"/>
      <c r="D211" s="215"/>
      <c r="E211" s="7"/>
      <c r="F211" s="109"/>
      <c r="G211" s="29"/>
      <c r="H211" s="30"/>
      <c r="I211" s="109"/>
      <c r="J211" s="29"/>
      <c r="K211" s="30"/>
      <c r="L211" s="109"/>
      <c r="M211" s="29"/>
      <c r="N211" s="30"/>
      <c r="O211" s="109"/>
      <c r="P211" s="29"/>
      <c r="Q211" s="30"/>
      <c r="R211" s="109"/>
      <c r="S211" s="29"/>
      <c r="T211" s="30"/>
      <c r="V211" s="30"/>
    </row>
    <row r="212" spans="2:22" s="6" customFormat="1" ht="12.75">
      <c r="B212" s="2"/>
      <c r="C212" s="4"/>
      <c r="D212" s="215"/>
      <c r="E212" s="7"/>
      <c r="F212" s="109"/>
      <c r="G212" s="29"/>
      <c r="H212" s="30"/>
      <c r="I212" s="109"/>
      <c r="J212" s="29"/>
      <c r="K212" s="30"/>
      <c r="L212" s="109"/>
      <c r="M212" s="29"/>
      <c r="N212" s="30"/>
      <c r="O212" s="109"/>
      <c r="P212" s="29"/>
      <c r="Q212" s="30"/>
      <c r="R212" s="109"/>
      <c r="S212" s="29"/>
      <c r="T212" s="30"/>
      <c r="V212" s="30"/>
    </row>
    <row r="213" spans="2:22" s="6" customFormat="1" ht="12.75">
      <c r="B213" s="2"/>
      <c r="C213" s="4"/>
      <c r="D213" s="215"/>
      <c r="E213" s="7"/>
      <c r="F213" s="109"/>
      <c r="G213" s="29"/>
      <c r="H213" s="30"/>
      <c r="I213" s="109"/>
      <c r="J213" s="29"/>
      <c r="K213" s="30"/>
      <c r="L213" s="109"/>
      <c r="M213" s="29"/>
      <c r="N213" s="30"/>
      <c r="O213" s="109"/>
      <c r="P213" s="29"/>
      <c r="Q213" s="30"/>
      <c r="R213" s="109"/>
      <c r="S213" s="29"/>
      <c r="T213" s="30"/>
      <c r="V213" s="30"/>
    </row>
    <row r="214" spans="2:22" s="6" customFormat="1" ht="12.75">
      <c r="B214" s="2"/>
      <c r="C214" s="4"/>
      <c r="D214" s="215"/>
      <c r="E214" s="7"/>
      <c r="F214" s="109"/>
      <c r="G214" s="29"/>
      <c r="H214" s="30"/>
      <c r="I214" s="109"/>
      <c r="J214" s="29"/>
      <c r="K214" s="30"/>
      <c r="L214" s="109"/>
      <c r="M214" s="29"/>
      <c r="N214" s="30"/>
      <c r="O214" s="109"/>
      <c r="P214" s="29"/>
      <c r="Q214" s="30"/>
      <c r="R214" s="109"/>
      <c r="S214" s="29"/>
      <c r="T214" s="30"/>
      <c r="V214" s="30"/>
    </row>
    <row r="215" spans="2:22" s="6" customFormat="1" ht="12.75">
      <c r="B215" s="2"/>
      <c r="C215" s="4"/>
      <c r="D215" s="215"/>
      <c r="E215" s="7"/>
      <c r="F215" s="109"/>
      <c r="G215" s="29"/>
      <c r="H215" s="30"/>
      <c r="I215" s="109"/>
      <c r="J215" s="29"/>
      <c r="K215" s="30"/>
      <c r="L215" s="109"/>
      <c r="M215" s="29"/>
      <c r="N215" s="30"/>
      <c r="O215" s="109"/>
      <c r="P215" s="29"/>
      <c r="Q215" s="30"/>
      <c r="R215" s="109"/>
      <c r="S215" s="29"/>
      <c r="T215" s="30"/>
      <c r="V215" s="30"/>
    </row>
    <row r="216" spans="2:22" s="6" customFormat="1" ht="12.75">
      <c r="B216" s="2"/>
      <c r="C216" s="4"/>
      <c r="D216" s="215"/>
      <c r="E216" s="7"/>
      <c r="F216" s="109"/>
      <c r="G216" s="29"/>
      <c r="H216" s="30"/>
      <c r="I216" s="109"/>
      <c r="J216" s="29"/>
      <c r="K216" s="30"/>
      <c r="L216" s="109"/>
      <c r="M216" s="29"/>
      <c r="N216" s="30"/>
      <c r="O216" s="109"/>
      <c r="P216" s="29"/>
      <c r="Q216" s="30"/>
      <c r="R216" s="109"/>
      <c r="S216" s="29"/>
      <c r="T216" s="30"/>
      <c r="V216" s="30"/>
    </row>
    <row r="217" spans="2:22" s="6" customFormat="1" ht="12.75">
      <c r="B217" s="2"/>
      <c r="C217" s="4"/>
      <c r="D217" s="215"/>
      <c r="E217" s="7"/>
      <c r="F217" s="109"/>
      <c r="G217" s="29"/>
      <c r="H217" s="30"/>
      <c r="I217" s="109"/>
      <c r="J217" s="29"/>
      <c r="K217" s="30"/>
      <c r="L217" s="109"/>
      <c r="M217" s="29"/>
      <c r="N217" s="30"/>
      <c r="O217" s="109"/>
      <c r="P217" s="29"/>
      <c r="Q217" s="30"/>
      <c r="R217" s="109"/>
      <c r="S217" s="29"/>
      <c r="T217" s="30"/>
      <c r="V217" s="30"/>
    </row>
    <row r="218" spans="2:22" s="6" customFormat="1" ht="12.75">
      <c r="B218" s="2"/>
      <c r="C218" s="4"/>
      <c r="D218" s="215"/>
      <c r="E218" s="7"/>
      <c r="F218" s="109"/>
      <c r="G218" s="29"/>
      <c r="H218" s="30"/>
      <c r="I218" s="109"/>
      <c r="J218" s="29"/>
      <c r="K218" s="30"/>
      <c r="L218" s="109"/>
      <c r="M218" s="29"/>
      <c r="N218" s="30"/>
      <c r="O218" s="109"/>
      <c r="P218" s="29"/>
      <c r="Q218" s="30"/>
      <c r="R218" s="109"/>
      <c r="S218" s="29"/>
      <c r="T218" s="30"/>
      <c r="V218" s="30"/>
    </row>
    <row r="219" spans="2:22" s="6" customFormat="1" ht="12.75">
      <c r="B219" s="2"/>
      <c r="C219" s="4"/>
      <c r="D219" s="215"/>
      <c r="E219" s="7"/>
      <c r="F219" s="109"/>
      <c r="G219" s="29"/>
      <c r="H219" s="30"/>
      <c r="I219" s="109"/>
      <c r="J219" s="29"/>
      <c r="K219" s="30"/>
      <c r="L219" s="109"/>
      <c r="M219" s="29"/>
      <c r="N219" s="30"/>
      <c r="O219" s="109"/>
      <c r="P219" s="29"/>
      <c r="Q219" s="30"/>
      <c r="R219" s="109"/>
      <c r="S219" s="29"/>
      <c r="T219" s="30"/>
      <c r="V219" s="30"/>
    </row>
    <row r="220" spans="2:22" s="6" customFormat="1" ht="12.75">
      <c r="B220" s="2"/>
      <c r="C220" s="4"/>
      <c r="D220" s="215"/>
      <c r="E220" s="7"/>
      <c r="F220" s="109"/>
      <c r="G220" s="29"/>
      <c r="H220" s="30"/>
      <c r="I220" s="109"/>
      <c r="J220" s="29"/>
      <c r="K220" s="30"/>
      <c r="L220" s="109"/>
      <c r="M220" s="29"/>
      <c r="N220" s="30"/>
      <c r="O220" s="109"/>
      <c r="P220" s="29"/>
      <c r="Q220" s="30"/>
      <c r="R220" s="109"/>
      <c r="S220" s="29"/>
      <c r="T220" s="30"/>
      <c r="V220" s="30"/>
    </row>
    <row r="221" spans="2:22" s="6" customFormat="1" ht="12.75">
      <c r="B221" s="2"/>
      <c r="C221" s="4"/>
      <c r="D221" s="215"/>
      <c r="E221" s="7"/>
      <c r="F221" s="109"/>
      <c r="G221" s="29"/>
      <c r="H221" s="30"/>
      <c r="I221" s="109"/>
      <c r="J221" s="29"/>
      <c r="K221" s="30"/>
      <c r="L221" s="109"/>
      <c r="M221" s="29"/>
      <c r="N221" s="30"/>
      <c r="O221" s="109"/>
      <c r="P221" s="29"/>
      <c r="Q221" s="30"/>
      <c r="R221" s="109"/>
      <c r="S221" s="29"/>
      <c r="T221" s="30"/>
      <c r="V221" s="30"/>
    </row>
    <row r="222" spans="2:22" s="6" customFormat="1" ht="12.75">
      <c r="B222" s="2"/>
      <c r="C222" s="4"/>
      <c r="D222" s="215"/>
      <c r="E222" s="7"/>
      <c r="F222" s="109"/>
      <c r="G222" s="29"/>
      <c r="H222" s="30"/>
      <c r="I222" s="109"/>
      <c r="J222" s="29"/>
      <c r="K222" s="30"/>
      <c r="L222" s="109"/>
      <c r="M222" s="29"/>
      <c r="N222" s="30"/>
      <c r="O222" s="109"/>
      <c r="P222" s="29"/>
      <c r="Q222" s="30"/>
      <c r="R222" s="109"/>
      <c r="S222" s="29"/>
      <c r="T222" s="30"/>
      <c r="V222" s="30"/>
    </row>
    <row r="223" spans="2:22" s="6" customFormat="1" ht="12.75">
      <c r="B223" s="2"/>
      <c r="C223" s="4"/>
      <c r="D223" s="215"/>
      <c r="E223" s="7"/>
      <c r="F223" s="109"/>
      <c r="G223" s="29"/>
      <c r="H223" s="30"/>
      <c r="I223" s="109"/>
      <c r="J223" s="29"/>
      <c r="K223" s="30"/>
      <c r="L223" s="109"/>
      <c r="M223" s="29"/>
      <c r="N223" s="30"/>
      <c r="O223" s="109"/>
      <c r="P223" s="29"/>
      <c r="Q223" s="30"/>
      <c r="R223" s="109"/>
      <c r="S223" s="29"/>
      <c r="T223" s="30"/>
      <c r="V223" s="30"/>
    </row>
    <row r="224" spans="2:22" s="6" customFormat="1" ht="12.75">
      <c r="B224" s="2"/>
      <c r="C224" s="4"/>
      <c r="D224" s="215"/>
      <c r="E224" s="7"/>
      <c r="F224" s="109"/>
      <c r="G224" s="29"/>
      <c r="H224" s="30"/>
      <c r="I224" s="109"/>
      <c r="J224" s="29"/>
      <c r="K224" s="30"/>
      <c r="L224" s="109"/>
      <c r="M224" s="29"/>
      <c r="N224" s="30"/>
      <c r="O224" s="109"/>
      <c r="P224" s="29"/>
      <c r="Q224" s="30"/>
      <c r="R224" s="109"/>
      <c r="S224" s="29"/>
      <c r="T224" s="30"/>
      <c r="V224" s="30"/>
    </row>
    <row r="225" spans="2:22" s="6" customFormat="1" ht="12.75">
      <c r="B225" s="2"/>
      <c r="C225" s="4"/>
      <c r="D225" s="215"/>
      <c r="E225" s="7"/>
      <c r="F225" s="109"/>
      <c r="G225" s="29"/>
      <c r="H225" s="30"/>
      <c r="I225" s="109"/>
      <c r="J225" s="29"/>
      <c r="K225" s="30"/>
      <c r="L225" s="109"/>
      <c r="M225" s="29"/>
      <c r="N225" s="30"/>
      <c r="O225" s="109"/>
      <c r="P225" s="29"/>
      <c r="Q225" s="30"/>
      <c r="R225" s="109"/>
      <c r="S225" s="29"/>
      <c r="T225" s="30"/>
      <c r="V225" s="30"/>
    </row>
    <row r="226" spans="2:22" s="6" customFormat="1" ht="12.75">
      <c r="B226" s="2"/>
      <c r="C226" s="4"/>
      <c r="D226" s="215"/>
      <c r="E226" s="7"/>
      <c r="F226" s="109"/>
      <c r="G226" s="29"/>
      <c r="H226" s="30"/>
      <c r="I226" s="109"/>
      <c r="J226" s="29"/>
      <c r="K226" s="30"/>
      <c r="L226" s="109"/>
      <c r="M226" s="29"/>
      <c r="N226" s="30"/>
      <c r="O226" s="109"/>
      <c r="P226" s="29"/>
      <c r="Q226" s="30"/>
      <c r="R226" s="109"/>
      <c r="S226" s="29"/>
      <c r="T226" s="30"/>
      <c r="V226" s="30"/>
    </row>
  </sheetData>
  <mergeCells count="6">
    <mergeCell ref="O1:Q1"/>
    <mergeCell ref="R1:T1"/>
    <mergeCell ref="A1:E2"/>
    <mergeCell ref="F1:H1"/>
    <mergeCell ref="I1:K1"/>
    <mergeCell ref="L1:N1"/>
  </mergeCells>
  <printOptions/>
  <pageMargins left="0.75" right="0.75" top="1" bottom="1" header="0.5" footer="0.5"/>
  <pageSetup orientation="portrait" paperSize="9" r:id="rId1"/>
  <ignoredErrors>
    <ignoredError sqref="F4:F18 G3:G18 J3:J18 J20 G20 F20 L6:L20 F19 G19 J19 I20 M3:M20 M24 I24 F24 G24 J24 R5:R20 L25 P3:P20 P25 J25 G25 F25 I25 M25 O3:O20 S3:S20 S22:S25 O22:O24 P22:P24 L22:L23 M22:M23 I22:I23 F22:F23 G22:G23 J22:J23 R22:R25 J21 G21 F21 I21 M21 L21 P21 O21 S21 R3 L3:L4 I3:I13 I15:I18" numberStoredAsText="1"/>
    <ignoredError sqref="R4 L5 I14" numberStoredAsText="1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W74"/>
  <sheetViews>
    <sheetView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5.140625" style="55" customWidth="1"/>
    <col min="3" max="3" width="26.28125" style="4" bestFit="1" customWidth="1"/>
    <col min="4" max="4" width="3.140625" style="4" customWidth="1"/>
    <col min="5" max="5" width="18.57421875" style="4" bestFit="1" customWidth="1"/>
    <col min="6" max="6" width="5.140625" style="5" bestFit="1" customWidth="1"/>
    <col min="7" max="7" width="4.421875" style="37" bestFit="1" customWidth="1"/>
    <col min="8" max="8" width="4.28125" style="29" bestFit="1" customWidth="1"/>
    <col min="9" max="9" width="3.7109375" style="30" bestFit="1" customWidth="1"/>
    <col min="10" max="10" width="4.421875" style="37" bestFit="1" customWidth="1"/>
    <col min="11" max="11" width="4.28125" style="29" bestFit="1" customWidth="1"/>
    <col min="12" max="12" width="4.28125" style="30" bestFit="1" customWidth="1"/>
    <col min="13" max="13" width="4.421875" style="37" bestFit="1" customWidth="1"/>
    <col min="14" max="14" width="4.28125" style="29" bestFit="1" customWidth="1"/>
    <col min="15" max="15" width="4.28125" style="30" bestFit="1" customWidth="1"/>
    <col min="16" max="16" width="5.7109375" style="37" bestFit="1" customWidth="1"/>
    <col min="17" max="17" width="4.28125" style="29" bestFit="1" customWidth="1"/>
    <col min="18" max="18" width="4.28125" style="30" bestFit="1" customWidth="1"/>
    <col min="19" max="19" width="5.7109375" style="37" bestFit="1" customWidth="1"/>
    <col min="20" max="20" width="4.28125" style="29" bestFit="1" customWidth="1"/>
    <col min="21" max="21" width="4.28125" style="30" bestFit="1" customWidth="1"/>
    <col min="22" max="22" width="1.7109375" style="6" customWidth="1"/>
    <col min="23" max="23" width="9.140625" style="7" customWidth="1"/>
  </cols>
  <sheetData>
    <row r="1" spans="3:21" ht="12.75">
      <c r="C1" s="3" t="s">
        <v>0</v>
      </c>
      <c r="D1" s="3"/>
      <c r="G1" s="301" t="s">
        <v>79</v>
      </c>
      <c r="H1" s="302"/>
      <c r="I1" s="303"/>
      <c r="K1" s="304" t="s">
        <v>76</v>
      </c>
      <c r="L1" s="305"/>
      <c r="O1" s="22"/>
      <c r="P1" s="287" t="s">
        <v>26</v>
      </c>
      <c r="Q1" s="306"/>
      <c r="R1" s="306"/>
      <c r="S1" s="306"/>
      <c r="T1" s="306"/>
      <c r="U1" s="307"/>
    </row>
    <row r="3" spans="3:23" ht="12.75">
      <c r="C3" s="17"/>
      <c r="D3" s="17"/>
      <c r="E3" s="17"/>
      <c r="F3" s="18"/>
      <c r="G3" s="290" t="s">
        <v>1</v>
      </c>
      <c r="H3" s="291"/>
      <c r="I3" s="292"/>
      <c r="J3" s="290" t="s">
        <v>2</v>
      </c>
      <c r="K3" s="291"/>
      <c r="L3" s="292"/>
      <c r="M3" s="290" t="s">
        <v>3</v>
      </c>
      <c r="N3" s="291"/>
      <c r="O3" s="292"/>
      <c r="P3" s="290" t="s">
        <v>4</v>
      </c>
      <c r="Q3" s="291"/>
      <c r="R3" s="292"/>
      <c r="S3" s="290" t="s">
        <v>5</v>
      </c>
      <c r="T3" s="291"/>
      <c r="U3" s="292"/>
      <c r="W3" s="7" t="s">
        <v>81</v>
      </c>
    </row>
    <row r="4" spans="3:21" ht="12.75">
      <c r="C4" s="17"/>
      <c r="D4" s="17"/>
      <c r="E4" s="17"/>
      <c r="F4" s="18"/>
      <c r="G4" s="33" t="s">
        <v>6</v>
      </c>
      <c r="H4" s="10" t="s">
        <v>7</v>
      </c>
      <c r="I4" s="11" t="s">
        <v>8</v>
      </c>
      <c r="J4" s="33" t="s">
        <v>6</v>
      </c>
      <c r="K4" s="10" t="s">
        <v>7</v>
      </c>
      <c r="L4" s="11" t="s">
        <v>8</v>
      </c>
      <c r="M4" s="33" t="s">
        <v>6</v>
      </c>
      <c r="N4" s="10" t="s">
        <v>7</v>
      </c>
      <c r="O4" s="11" t="s">
        <v>8</v>
      </c>
      <c r="P4" s="33" t="s">
        <v>6</v>
      </c>
      <c r="Q4" s="10" t="s">
        <v>7</v>
      </c>
      <c r="R4" s="11" t="s">
        <v>8</v>
      </c>
      <c r="S4" s="33" t="s">
        <v>6</v>
      </c>
      <c r="T4" s="10" t="s">
        <v>7</v>
      </c>
      <c r="U4" s="11" t="s">
        <v>8</v>
      </c>
    </row>
    <row r="5" spans="1:23" s="256" customFormat="1" ht="12.75">
      <c r="A5" s="1" t="s">
        <v>9</v>
      </c>
      <c r="B5" s="54">
        <v>1</v>
      </c>
      <c r="C5" s="250" t="s">
        <v>523</v>
      </c>
      <c r="D5" s="250"/>
      <c r="E5" s="250" t="s">
        <v>34</v>
      </c>
      <c r="F5" s="251">
        <v>196</v>
      </c>
      <c r="G5" s="230" t="s">
        <v>20</v>
      </c>
      <c r="H5" s="91" t="s">
        <v>11</v>
      </c>
      <c r="I5" s="252" t="str">
        <f aca="true" t="shared" si="0" ref="I5:I17">H5</f>
        <v>1</v>
      </c>
      <c r="J5" s="231" t="s">
        <v>10</v>
      </c>
      <c r="K5" s="91" t="s">
        <v>11</v>
      </c>
      <c r="L5" s="254">
        <f aca="true" t="shared" si="1" ref="L5:L17">(I5+K5)</f>
        <v>2</v>
      </c>
      <c r="M5" s="230" t="s">
        <v>21</v>
      </c>
      <c r="N5" s="91" t="s">
        <v>11</v>
      </c>
      <c r="O5" s="254">
        <f aca="true" t="shared" si="2" ref="O5:O17">(L5+N5)</f>
        <v>3</v>
      </c>
      <c r="P5" s="231" t="s">
        <v>15</v>
      </c>
      <c r="Q5" s="91" t="s">
        <v>19</v>
      </c>
      <c r="R5" s="254">
        <f aca="true" t="shared" si="3" ref="R5:R17">(O5+Q5)</f>
        <v>3.5</v>
      </c>
      <c r="S5" s="230" t="s">
        <v>16</v>
      </c>
      <c r="T5" s="91" t="s">
        <v>11</v>
      </c>
      <c r="U5" s="254">
        <f aca="true" t="shared" si="4" ref="U5:U17">(R5+T5)</f>
        <v>4.5</v>
      </c>
      <c r="V5" s="255"/>
      <c r="W5" s="55">
        <f aca="true" t="shared" si="5" ref="W5:W17">U5*10</f>
        <v>45</v>
      </c>
    </row>
    <row r="6" spans="1:23" ht="12.75">
      <c r="A6" s="1" t="s">
        <v>82</v>
      </c>
      <c r="B6" s="54">
        <v>2</v>
      </c>
      <c r="C6" s="31" t="s">
        <v>43</v>
      </c>
      <c r="D6" s="121"/>
      <c r="E6" s="31" t="s">
        <v>22</v>
      </c>
      <c r="F6" s="32">
        <v>194</v>
      </c>
      <c r="G6" s="42" t="s">
        <v>16</v>
      </c>
      <c r="H6" s="14" t="s">
        <v>19</v>
      </c>
      <c r="I6" s="196" t="str">
        <f t="shared" si="0"/>
        <v>0.5</v>
      </c>
      <c r="J6" s="34" t="s">
        <v>30</v>
      </c>
      <c r="K6" s="14" t="s">
        <v>11</v>
      </c>
      <c r="L6" s="16">
        <f t="shared" si="1"/>
        <v>1.5</v>
      </c>
      <c r="M6" s="42" t="s">
        <v>11</v>
      </c>
      <c r="N6" s="14" t="s">
        <v>13</v>
      </c>
      <c r="O6" s="16">
        <f t="shared" si="2"/>
        <v>1.5</v>
      </c>
      <c r="P6" s="34" t="s">
        <v>10</v>
      </c>
      <c r="Q6" s="14" t="s">
        <v>11</v>
      </c>
      <c r="R6" s="16">
        <f t="shared" si="3"/>
        <v>2.5</v>
      </c>
      <c r="S6" s="34" t="s">
        <v>15</v>
      </c>
      <c r="T6" s="14" t="s">
        <v>11</v>
      </c>
      <c r="U6" s="16">
        <f t="shared" si="4"/>
        <v>3.5</v>
      </c>
      <c r="W6" s="7">
        <f t="shared" si="5"/>
        <v>35</v>
      </c>
    </row>
    <row r="7" spans="2:23" ht="12.75">
      <c r="B7" s="53">
        <v>3</v>
      </c>
      <c r="C7" s="31" t="s">
        <v>40</v>
      </c>
      <c r="D7" s="121"/>
      <c r="E7" s="31" t="s">
        <v>41</v>
      </c>
      <c r="F7" s="32">
        <v>183</v>
      </c>
      <c r="G7" s="41" t="s">
        <v>13</v>
      </c>
      <c r="H7" s="14" t="s">
        <v>19</v>
      </c>
      <c r="I7" s="196" t="str">
        <f t="shared" si="0"/>
        <v>0.5</v>
      </c>
      <c r="J7" s="42" t="s">
        <v>36</v>
      </c>
      <c r="K7" s="14" t="s">
        <v>19</v>
      </c>
      <c r="L7" s="16">
        <f t="shared" si="1"/>
        <v>1</v>
      </c>
      <c r="M7" s="34" t="s">
        <v>10</v>
      </c>
      <c r="N7" s="14" t="s">
        <v>19</v>
      </c>
      <c r="O7" s="16">
        <f t="shared" si="2"/>
        <v>1.5</v>
      </c>
      <c r="P7" s="42" t="s">
        <v>12</v>
      </c>
      <c r="Q7" s="14" t="s">
        <v>19</v>
      </c>
      <c r="R7" s="16">
        <f t="shared" si="3"/>
        <v>2</v>
      </c>
      <c r="S7" s="34" t="s">
        <v>23</v>
      </c>
      <c r="T7" s="14" t="s">
        <v>11</v>
      </c>
      <c r="U7" s="16">
        <f t="shared" si="4"/>
        <v>3</v>
      </c>
      <c r="W7" s="7">
        <f t="shared" si="5"/>
        <v>30</v>
      </c>
    </row>
    <row r="8" spans="2:23" ht="12.75">
      <c r="B8" s="53">
        <v>4</v>
      </c>
      <c r="C8" s="31" t="s">
        <v>48</v>
      </c>
      <c r="D8" s="121"/>
      <c r="E8" s="31" t="s">
        <v>34</v>
      </c>
      <c r="F8" s="32">
        <v>176</v>
      </c>
      <c r="G8" s="34" t="s">
        <v>32</v>
      </c>
      <c r="H8" s="14" t="s">
        <v>11</v>
      </c>
      <c r="I8" s="196" t="str">
        <f t="shared" si="0"/>
        <v>1</v>
      </c>
      <c r="J8" s="42" t="s">
        <v>23</v>
      </c>
      <c r="K8" s="14" t="s">
        <v>19</v>
      </c>
      <c r="L8" s="16">
        <f t="shared" si="1"/>
        <v>1.5</v>
      </c>
      <c r="M8" s="34" t="s">
        <v>15</v>
      </c>
      <c r="N8" s="14" t="s">
        <v>13</v>
      </c>
      <c r="O8" s="16">
        <f t="shared" si="2"/>
        <v>1.5</v>
      </c>
      <c r="P8" s="41" t="s">
        <v>13</v>
      </c>
      <c r="Q8" s="14" t="s">
        <v>19</v>
      </c>
      <c r="R8" s="16">
        <f t="shared" si="3"/>
        <v>2</v>
      </c>
      <c r="S8" s="42" t="s">
        <v>20</v>
      </c>
      <c r="T8" s="14" t="s">
        <v>11</v>
      </c>
      <c r="U8" s="16">
        <f t="shared" si="4"/>
        <v>3</v>
      </c>
      <c r="W8" s="7">
        <f t="shared" si="5"/>
        <v>30</v>
      </c>
    </row>
    <row r="9" spans="2:23" ht="12.75">
      <c r="B9" s="53">
        <v>5</v>
      </c>
      <c r="C9" s="31" t="s">
        <v>47</v>
      </c>
      <c r="D9" s="121"/>
      <c r="E9" s="31" t="s">
        <v>34</v>
      </c>
      <c r="F9" s="32">
        <v>170</v>
      </c>
      <c r="G9" s="42" t="s">
        <v>10</v>
      </c>
      <c r="H9" s="14" t="s">
        <v>13</v>
      </c>
      <c r="I9" s="196" t="str">
        <f t="shared" si="0"/>
        <v>0</v>
      </c>
      <c r="J9" s="41" t="s">
        <v>13</v>
      </c>
      <c r="K9" s="14" t="s">
        <v>19</v>
      </c>
      <c r="L9" s="16">
        <f t="shared" si="1"/>
        <v>0.5</v>
      </c>
      <c r="M9" s="42" t="s">
        <v>30</v>
      </c>
      <c r="N9" s="14" t="s">
        <v>11</v>
      </c>
      <c r="O9" s="16">
        <f t="shared" si="2"/>
        <v>1.5</v>
      </c>
      <c r="P9" s="34" t="s">
        <v>14</v>
      </c>
      <c r="Q9" s="14" t="s">
        <v>19</v>
      </c>
      <c r="R9" s="16">
        <f t="shared" si="3"/>
        <v>2</v>
      </c>
      <c r="S9" s="34" t="s">
        <v>32</v>
      </c>
      <c r="T9" s="14" t="s">
        <v>11</v>
      </c>
      <c r="U9" s="16">
        <f t="shared" si="4"/>
        <v>3</v>
      </c>
      <c r="W9" s="7">
        <f t="shared" si="5"/>
        <v>30</v>
      </c>
    </row>
    <row r="10" spans="2:23" ht="12.75">
      <c r="B10" s="53">
        <v>6</v>
      </c>
      <c r="C10" s="31" t="s">
        <v>473</v>
      </c>
      <c r="D10" s="121"/>
      <c r="E10" s="31" t="s">
        <v>34</v>
      </c>
      <c r="F10" s="32" t="s">
        <v>642</v>
      </c>
      <c r="G10" s="34" t="s">
        <v>21</v>
      </c>
      <c r="H10" s="14" t="s">
        <v>19</v>
      </c>
      <c r="I10" s="196" t="str">
        <f t="shared" si="0"/>
        <v>0.5</v>
      </c>
      <c r="J10" s="42" t="s">
        <v>15</v>
      </c>
      <c r="K10" s="14" t="s">
        <v>19</v>
      </c>
      <c r="L10" s="16">
        <f t="shared" si="1"/>
        <v>1</v>
      </c>
      <c r="M10" s="34" t="s">
        <v>36</v>
      </c>
      <c r="N10" s="14" t="s">
        <v>11</v>
      </c>
      <c r="O10" s="16">
        <f t="shared" si="2"/>
        <v>2</v>
      </c>
      <c r="P10" s="42" t="s">
        <v>23</v>
      </c>
      <c r="Q10" s="14" t="s">
        <v>11</v>
      </c>
      <c r="R10" s="16">
        <f t="shared" si="3"/>
        <v>3</v>
      </c>
      <c r="S10" s="42" t="s">
        <v>11</v>
      </c>
      <c r="T10" s="14" t="s">
        <v>13</v>
      </c>
      <c r="U10" s="16">
        <f t="shared" si="4"/>
        <v>3</v>
      </c>
      <c r="W10" s="7">
        <f t="shared" si="5"/>
        <v>30</v>
      </c>
    </row>
    <row r="11" spans="2:23" ht="12.75">
      <c r="B11" s="53">
        <v>7</v>
      </c>
      <c r="C11" s="31" t="s">
        <v>42</v>
      </c>
      <c r="D11" s="121"/>
      <c r="E11" s="31" t="s">
        <v>18</v>
      </c>
      <c r="F11" s="32">
        <v>200</v>
      </c>
      <c r="G11" s="41" t="s">
        <v>13</v>
      </c>
      <c r="H11" s="14" t="s">
        <v>19</v>
      </c>
      <c r="I11" s="196" t="str">
        <f t="shared" si="0"/>
        <v>0.5</v>
      </c>
      <c r="J11" s="34" t="s">
        <v>16</v>
      </c>
      <c r="K11" s="14" t="s">
        <v>19</v>
      </c>
      <c r="L11" s="16">
        <f t="shared" si="1"/>
        <v>1</v>
      </c>
      <c r="M11" s="42" t="s">
        <v>17</v>
      </c>
      <c r="N11" s="14" t="s">
        <v>11</v>
      </c>
      <c r="O11" s="16">
        <f t="shared" si="2"/>
        <v>2</v>
      </c>
      <c r="P11" s="34" t="s">
        <v>11</v>
      </c>
      <c r="Q11" s="14" t="s">
        <v>19</v>
      </c>
      <c r="R11" s="16">
        <f t="shared" si="3"/>
        <v>2.5</v>
      </c>
      <c r="S11" s="42" t="s">
        <v>21</v>
      </c>
      <c r="T11" s="14" t="s">
        <v>13</v>
      </c>
      <c r="U11" s="16">
        <f t="shared" si="4"/>
        <v>2.5</v>
      </c>
      <c r="W11" s="7">
        <f t="shared" si="5"/>
        <v>25</v>
      </c>
    </row>
    <row r="12" spans="1:23" ht="12.75">
      <c r="A12" s="1" t="s">
        <v>188</v>
      </c>
      <c r="B12" s="53">
        <v>8</v>
      </c>
      <c r="C12" s="31" t="s">
        <v>60</v>
      </c>
      <c r="D12" s="121"/>
      <c r="E12" s="31" t="s">
        <v>41</v>
      </c>
      <c r="F12" s="32">
        <v>141</v>
      </c>
      <c r="G12" s="34" t="s">
        <v>12</v>
      </c>
      <c r="H12" s="14" t="s">
        <v>11</v>
      </c>
      <c r="I12" s="196" t="str">
        <f t="shared" si="0"/>
        <v>1</v>
      </c>
      <c r="J12" s="34" t="s">
        <v>11</v>
      </c>
      <c r="K12" s="14" t="s">
        <v>13</v>
      </c>
      <c r="L12" s="16">
        <f t="shared" si="1"/>
        <v>1</v>
      </c>
      <c r="M12" s="42" t="s">
        <v>14</v>
      </c>
      <c r="N12" s="14" t="s">
        <v>19</v>
      </c>
      <c r="O12" s="16">
        <f t="shared" si="2"/>
        <v>1.5</v>
      </c>
      <c r="P12" s="42" t="s">
        <v>21</v>
      </c>
      <c r="Q12" s="14" t="s">
        <v>13</v>
      </c>
      <c r="R12" s="16">
        <f t="shared" si="3"/>
        <v>1.5</v>
      </c>
      <c r="S12" s="41" t="s">
        <v>13</v>
      </c>
      <c r="T12" s="14" t="s">
        <v>11</v>
      </c>
      <c r="U12" s="16">
        <f t="shared" si="4"/>
        <v>2.5</v>
      </c>
      <c r="W12" s="7">
        <f t="shared" si="5"/>
        <v>25</v>
      </c>
    </row>
    <row r="13" spans="2:23" ht="12.75">
      <c r="B13" s="53">
        <v>9</v>
      </c>
      <c r="C13" s="31" t="s">
        <v>24</v>
      </c>
      <c r="D13" s="121"/>
      <c r="E13" s="31" t="s">
        <v>22</v>
      </c>
      <c r="F13" s="32">
        <v>170</v>
      </c>
      <c r="G13" s="41" t="s">
        <v>13</v>
      </c>
      <c r="H13" s="14" t="s">
        <v>19</v>
      </c>
      <c r="I13" s="196" t="str">
        <f t="shared" si="0"/>
        <v>0.5</v>
      </c>
      <c r="J13" s="34" t="s">
        <v>17</v>
      </c>
      <c r="K13" s="14" t="s">
        <v>19</v>
      </c>
      <c r="L13" s="16">
        <f t="shared" si="1"/>
        <v>1</v>
      </c>
      <c r="M13" s="42" t="s">
        <v>32</v>
      </c>
      <c r="N13" s="14" t="s">
        <v>11</v>
      </c>
      <c r="O13" s="16">
        <f t="shared" si="2"/>
        <v>2</v>
      </c>
      <c r="P13" s="34" t="s">
        <v>16</v>
      </c>
      <c r="Q13" s="14" t="s">
        <v>13</v>
      </c>
      <c r="R13" s="16">
        <f t="shared" si="3"/>
        <v>2</v>
      </c>
      <c r="S13" s="42" t="s">
        <v>14</v>
      </c>
      <c r="T13" s="14" t="s">
        <v>13</v>
      </c>
      <c r="U13" s="16">
        <f t="shared" si="4"/>
        <v>2</v>
      </c>
      <c r="W13" s="7">
        <f t="shared" si="5"/>
        <v>20</v>
      </c>
    </row>
    <row r="14" spans="2:23" ht="12.75">
      <c r="B14" s="53">
        <v>10</v>
      </c>
      <c r="C14" s="31" t="s">
        <v>361</v>
      </c>
      <c r="D14" s="121"/>
      <c r="E14" s="31" t="s">
        <v>34</v>
      </c>
      <c r="F14" s="32">
        <v>157</v>
      </c>
      <c r="G14" s="42" t="s">
        <v>11</v>
      </c>
      <c r="H14" s="14" t="s">
        <v>13</v>
      </c>
      <c r="I14" s="196" t="str">
        <f t="shared" si="0"/>
        <v>0</v>
      </c>
      <c r="J14" s="34" t="s">
        <v>32</v>
      </c>
      <c r="K14" s="14" t="s">
        <v>13</v>
      </c>
      <c r="L14" s="16">
        <f t="shared" si="1"/>
        <v>0</v>
      </c>
      <c r="M14" s="41" t="s">
        <v>13</v>
      </c>
      <c r="N14" s="14" t="s">
        <v>11</v>
      </c>
      <c r="O14" s="16">
        <f t="shared" si="2"/>
        <v>1</v>
      </c>
      <c r="P14" s="42" t="s">
        <v>36</v>
      </c>
      <c r="Q14" s="14" t="s">
        <v>11</v>
      </c>
      <c r="R14" s="16">
        <f t="shared" si="3"/>
        <v>2</v>
      </c>
      <c r="S14" s="34" t="s">
        <v>17</v>
      </c>
      <c r="T14" s="14" t="s">
        <v>13</v>
      </c>
      <c r="U14" s="16">
        <f t="shared" si="4"/>
        <v>2</v>
      </c>
      <c r="W14" s="7">
        <f t="shared" si="5"/>
        <v>20</v>
      </c>
    </row>
    <row r="15" spans="2:23" ht="12.75">
      <c r="B15" s="53">
        <v>11</v>
      </c>
      <c r="C15" s="31" t="s">
        <v>643</v>
      </c>
      <c r="D15" s="31"/>
      <c r="E15" s="31" t="s">
        <v>237</v>
      </c>
      <c r="F15" s="32">
        <v>153</v>
      </c>
      <c r="G15" s="41" t="s">
        <v>13</v>
      </c>
      <c r="H15" s="14" t="s">
        <v>19</v>
      </c>
      <c r="I15" s="196" t="str">
        <f t="shared" si="0"/>
        <v>0.5</v>
      </c>
      <c r="J15" s="42" t="s">
        <v>21</v>
      </c>
      <c r="K15" s="14" t="s">
        <v>13</v>
      </c>
      <c r="L15" s="16">
        <f t="shared" si="1"/>
        <v>0.5</v>
      </c>
      <c r="M15" s="34" t="s">
        <v>12</v>
      </c>
      <c r="N15" s="14" t="s">
        <v>13</v>
      </c>
      <c r="O15" s="16">
        <f t="shared" si="2"/>
        <v>0.5</v>
      </c>
      <c r="P15" s="41" t="s">
        <v>13</v>
      </c>
      <c r="Q15" s="14" t="s">
        <v>19</v>
      </c>
      <c r="R15" s="16">
        <f t="shared" si="3"/>
        <v>1</v>
      </c>
      <c r="S15" s="34" t="s">
        <v>36</v>
      </c>
      <c r="T15" s="14" t="s">
        <v>11</v>
      </c>
      <c r="U15" s="16">
        <f t="shared" si="4"/>
        <v>2</v>
      </c>
      <c r="W15" s="7">
        <f t="shared" si="5"/>
        <v>20</v>
      </c>
    </row>
    <row r="16" spans="2:23" ht="12.75">
      <c r="B16" s="53">
        <v>12</v>
      </c>
      <c r="C16" s="31" t="s">
        <v>63</v>
      </c>
      <c r="D16" s="121"/>
      <c r="E16" s="31" t="s">
        <v>64</v>
      </c>
      <c r="F16" s="32">
        <v>144</v>
      </c>
      <c r="G16" s="42" t="s">
        <v>17</v>
      </c>
      <c r="H16" s="14" t="s">
        <v>13</v>
      </c>
      <c r="I16" s="196" t="str">
        <f t="shared" si="0"/>
        <v>0</v>
      </c>
      <c r="J16" s="42" t="s">
        <v>20</v>
      </c>
      <c r="K16" s="14" t="s">
        <v>11</v>
      </c>
      <c r="L16" s="16">
        <f t="shared" si="1"/>
        <v>1</v>
      </c>
      <c r="M16" s="34" t="s">
        <v>23</v>
      </c>
      <c r="N16" s="14" t="s">
        <v>13</v>
      </c>
      <c r="O16" s="16">
        <f t="shared" si="2"/>
        <v>1</v>
      </c>
      <c r="P16" s="41" t="s">
        <v>13</v>
      </c>
      <c r="Q16" s="14" t="s">
        <v>11</v>
      </c>
      <c r="R16" s="16">
        <f t="shared" si="3"/>
        <v>2</v>
      </c>
      <c r="S16" s="42" t="s">
        <v>12</v>
      </c>
      <c r="T16" s="14" t="s">
        <v>13</v>
      </c>
      <c r="U16" s="16">
        <f t="shared" si="4"/>
        <v>2</v>
      </c>
      <c r="W16" s="7">
        <f t="shared" si="5"/>
        <v>20</v>
      </c>
    </row>
    <row r="17" spans="2:23" ht="12.75">
      <c r="B17" s="53">
        <v>13</v>
      </c>
      <c r="C17" s="31" t="s">
        <v>107</v>
      </c>
      <c r="D17" s="121"/>
      <c r="E17" s="31" t="s">
        <v>34</v>
      </c>
      <c r="F17" s="32">
        <v>143</v>
      </c>
      <c r="G17" s="44" t="s">
        <v>13</v>
      </c>
      <c r="H17" s="26" t="s">
        <v>19</v>
      </c>
      <c r="I17" s="199" t="str">
        <f t="shared" si="0"/>
        <v>0.5</v>
      </c>
      <c r="J17" s="35" t="s">
        <v>14</v>
      </c>
      <c r="K17" s="26" t="s">
        <v>19</v>
      </c>
      <c r="L17" s="27">
        <f t="shared" si="1"/>
        <v>1</v>
      </c>
      <c r="M17" s="43" t="s">
        <v>16</v>
      </c>
      <c r="N17" s="26" t="s">
        <v>13</v>
      </c>
      <c r="O17" s="27">
        <f t="shared" si="2"/>
        <v>1</v>
      </c>
      <c r="P17" s="35" t="s">
        <v>20</v>
      </c>
      <c r="Q17" s="26" t="s">
        <v>13</v>
      </c>
      <c r="R17" s="27">
        <f t="shared" si="3"/>
        <v>1</v>
      </c>
      <c r="S17" s="43" t="s">
        <v>30</v>
      </c>
      <c r="T17" s="26" t="s">
        <v>13</v>
      </c>
      <c r="U17" s="27">
        <f t="shared" si="4"/>
        <v>1</v>
      </c>
      <c r="W17" s="7">
        <f t="shared" si="5"/>
        <v>10</v>
      </c>
    </row>
    <row r="18" spans="7:21" ht="12.75">
      <c r="G18" s="36"/>
      <c r="H18" s="14"/>
      <c r="I18" s="21"/>
      <c r="J18" s="36"/>
      <c r="K18" s="14"/>
      <c r="L18" s="22"/>
      <c r="M18" s="36"/>
      <c r="N18" s="14"/>
      <c r="O18" s="22"/>
      <c r="P18" s="36"/>
      <c r="Q18" s="14"/>
      <c r="R18" s="22"/>
      <c r="S18" s="36"/>
      <c r="T18" s="14"/>
      <c r="U18" s="22"/>
    </row>
    <row r="19" spans="3:21" ht="12.75">
      <c r="C19" s="3" t="s">
        <v>84</v>
      </c>
      <c r="D19" s="3"/>
      <c r="G19" s="301" t="s">
        <v>79</v>
      </c>
      <c r="H19" s="302"/>
      <c r="I19" s="303"/>
      <c r="K19" s="304" t="s">
        <v>76</v>
      </c>
      <c r="L19" s="305"/>
      <c r="O19" s="22"/>
      <c r="P19" s="287" t="s">
        <v>26</v>
      </c>
      <c r="Q19" s="306"/>
      <c r="R19" s="306"/>
      <c r="S19" s="306"/>
      <c r="T19" s="306"/>
      <c r="U19" s="307"/>
    </row>
    <row r="20" spans="3:6" ht="12.75">
      <c r="C20" s="17"/>
      <c r="D20" s="17"/>
      <c r="E20" s="17"/>
      <c r="F20" s="18"/>
    </row>
    <row r="21" spans="3:23" ht="12.75">
      <c r="C21" s="17"/>
      <c r="D21" s="17"/>
      <c r="E21" s="17"/>
      <c r="F21" s="18"/>
      <c r="G21" s="290" t="s">
        <v>1</v>
      </c>
      <c r="H21" s="291"/>
      <c r="I21" s="292"/>
      <c r="J21" s="290" t="s">
        <v>2</v>
      </c>
      <c r="K21" s="291"/>
      <c r="L21" s="292"/>
      <c r="M21" s="290" t="s">
        <v>3</v>
      </c>
      <c r="N21" s="291"/>
      <c r="O21" s="292"/>
      <c r="P21" s="290" t="s">
        <v>4</v>
      </c>
      <c r="Q21" s="291"/>
      <c r="R21" s="292"/>
      <c r="S21" s="290" t="s">
        <v>5</v>
      </c>
      <c r="T21" s="291"/>
      <c r="U21" s="292"/>
      <c r="W21" s="7" t="s">
        <v>81</v>
      </c>
    </row>
    <row r="22" spans="7:21" ht="12.75">
      <c r="G22" s="33" t="s">
        <v>6</v>
      </c>
      <c r="H22" s="10" t="s">
        <v>7</v>
      </c>
      <c r="I22" s="11" t="s">
        <v>8</v>
      </c>
      <c r="J22" s="33" t="s">
        <v>6</v>
      </c>
      <c r="K22" s="10" t="s">
        <v>7</v>
      </c>
      <c r="L22" s="11" t="s">
        <v>8</v>
      </c>
      <c r="M22" s="33" t="s">
        <v>6</v>
      </c>
      <c r="N22" s="10" t="s">
        <v>7</v>
      </c>
      <c r="O22" s="11" t="s">
        <v>8</v>
      </c>
      <c r="P22" s="33" t="s">
        <v>6</v>
      </c>
      <c r="Q22" s="10" t="s">
        <v>7</v>
      </c>
      <c r="R22" s="11" t="s">
        <v>8</v>
      </c>
      <c r="S22" s="33" t="s">
        <v>6</v>
      </c>
      <c r="T22" s="10" t="s">
        <v>7</v>
      </c>
      <c r="U22" s="11" t="s">
        <v>8</v>
      </c>
    </row>
    <row r="23" spans="1:23" s="256" customFormat="1" ht="12.75">
      <c r="A23" s="1" t="s">
        <v>9</v>
      </c>
      <c r="B23" s="2">
        <v>1</v>
      </c>
      <c r="C23" s="250" t="s">
        <v>491</v>
      </c>
      <c r="D23" s="257"/>
      <c r="E23" s="250" t="s">
        <v>31</v>
      </c>
      <c r="F23" s="251">
        <v>134</v>
      </c>
      <c r="G23" s="230" t="s">
        <v>12</v>
      </c>
      <c r="H23" s="91" t="s">
        <v>11</v>
      </c>
      <c r="I23" s="252" t="str">
        <f aca="true" t="shared" si="6" ref="I23:I36">H23</f>
        <v>1</v>
      </c>
      <c r="J23" s="231" t="s">
        <v>35</v>
      </c>
      <c r="K23" s="91" t="s">
        <v>11</v>
      </c>
      <c r="L23" s="254">
        <f aca="true" t="shared" si="7" ref="L23:L36">(I23+K23)</f>
        <v>2</v>
      </c>
      <c r="M23" s="232" t="s">
        <v>13</v>
      </c>
      <c r="N23" s="91" t="s">
        <v>19</v>
      </c>
      <c r="O23" s="254">
        <f aca="true" t="shared" si="8" ref="O23:O36">(L23+N23)</f>
        <v>2.5</v>
      </c>
      <c r="P23" s="231" t="s">
        <v>10</v>
      </c>
      <c r="Q23" s="91" t="s">
        <v>11</v>
      </c>
      <c r="R23" s="254">
        <f aca="true" t="shared" si="9" ref="R23:R36">(O23+Q23)</f>
        <v>3.5</v>
      </c>
      <c r="S23" s="230" t="s">
        <v>14</v>
      </c>
      <c r="T23" s="91" t="s">
        <v>19</v>
      </c>
      <c r="U23" s="254">
        <f aca="true" t="shared" si="10" ref="U23:U36">(R23+T23)</f>
        <v>4</v>
      </c>
      <c r="V23" s="255"/>
      <c r="W23" s="55">
        <f aca="true" t="shared" si="11" ref="W23:W36">U23*10</f>
        <v>40</v>
      </c>
    </row>
    <row r="24" spans="1:23" ht="12.75">
      <c r="A24" s="1" t="s">
        <v>187</v>
      </c>
      <c r="B24" s="2">
        <v>2</v>
      </c>
      <c r="C24" s="31" t="s">
        <v>490</v>
      </c>
      <c r="D24" s="121"/>
      <c r="E24" s="31" t="s">
        <v>31</v>
      </c>
      <c r="F24" s="32">
        <v>136</v>
      </c>
      <c r="G24" s="34" t="s">
        <v>30</v>
      </c>
      <c r="H24" s="14" t="s">
        <v>11</v>
      </c>
      <c r="I24" s="196" t="str">
        <f t="shared" si="6"/>
        <v>1</v>
      </c>
      <c r="J24" s="42" t="s">
        <v>10</v>
      </c>
      <c r="K24" s="14" t="s">
        <v>19</v>
      </c>
      <c r="L24" s="16">
        <f t="shared" si="7"/>
        <v>1.5</v>
      </c>
      <c r="M24" s="34" t="s">
        <v>15</v>
      </c>
      <c r="N24" s="14" t="s">
        <v>11</v>
      </c>
      <c r="O24" s="16">
        <f t="shared" si="8"/>
        <v>2.5</v>
      </c>
      <c r="P24" s="42" t="s">
        <v>14</v>
      </c>
      <c r="Q24" s="14" t="s">
        <v>19</v>
      </c>
      <c r="R24" s="16">
        <f t="shared" si="9"/>
        <v>3</v>
      </c>
      <c r="S24" s="34" t="s">
        <v>12</v>
      </c>
      <c r="T24" s="14" t="s">
        <v>19</v>
      </c>
      <c r="U24" s="16">
        <f t="shared" si="10"/>
        <v>3.5</v>
      </c>
      <c r="W24" s="7">
        <f t="shared" si="11"/>
        <v>35</v>
      </c>
    </row>
    <row r="25" spans="1:23" ht="12.75">
      <c r="A25" s="1" t="s">
        <v>187</v>
      </c>
      <c r="B25" s="2">
        <v>3</v>
      </c>
      <c r="C25" s="31" t="s">
        <v>370</v>
      </c>
      <c r="D25" s="121"/>
      <c r="E25" s="31" t="s">
        <v>237</v>
      </c>
      <c r="F25" s="32">
        <v>132</v>
      </c>
      <c r="G25" s="34" t="s">
        <v>20</v>
      </c>
      <c r="H25" s="14" t="s">
        <v>11</v>
      </c>
      <c r="I25" s="196" t="str">
        <f t="shared" si="6"/>
        <v>1</v>
      </c>
      <c r="J25" s="42" t="s">
        <v>32</v>
      </c>
      <c r="K25" s="14" t="s">
        <v>11</v>
      </c>
      <c r="L25" s="16">
        <f t="shared" si="7"/>
        <v>2</v>
      </c>
      <c r="M25" s="41" t="s">
        <v>13</v>
      </c>
      <c r="N25" s="14" t="s">
        <v>19</v>
      </c>
      <c r="O25" s="16">
        <f t="shared" si="8"/>
        <v>2.5</v>
      </c>
      <c r="P25" s="34" t="s">
        <v>21</v>
      </c>
      <c r="Q25" s="14" t="s">
        <v>19</v>
      </c>
      <c r="R25" s="16">
        <f t="shared" si="9"/>
        <v>3</v>
      </c>
      <c r="S25" s="42" t="s">
        <v>11</v>
      </c>
      <c r="T25" s="14" t="s">
        <v>19</v>
      </c>
      <c r="U25" s="16">
        <f t="shared" si="10"/>
        <v>3.5</v>
      </c>
      <c r="W25" s="7">
        <f t="shared" si="11"/>
        <v>35</v>
      </c>
    </row>
    <row r="26" spans="1:23" ht="12.75">
      <c r="A26" s="1" t="s">
        <v>187</v>
      </c>
      <c r="B26" s="2">
        <v>4</v>
      </c>
      <c r="C26" s="31" t="s">
        <v>28</v>
      </c>
      <c r="D26" s="121"/>
      <c r="E26" s="31" t="s">
        <v>29</v>
      </c>
      <c r="F26" s="32">
        <v>127</v>
      </c>
      <c r="G26" s="42" t="s">
        <v>35</v>
      </c>
      <c r="H26" s="14" t="s">
        <v>13</v>
      </c>
      <c r="I26" s="196" t="str">
        <f t="shared" si="6"/>
        <v>0</v>
      </c>
      <c r="J26" s="34" t="s">
        <v>20</v>
      </c>
      <c r="K26" s="14" t="s">
        <v>11</v>
      </c>
      <c r="L26" s="16">
        <f t="shared" si="7"/>
        <v>1</v>
      </c>
      <c r="M26" s="34" t="s">
        <v>16</v>
      </c>
      <c r="N26" s="14" t="s">
        <v>19</v>
      </c>
      <c r="O26" s="16">
        <f t="shared" si="8"/>
        <v>1.5</v>
      </c>
      <c r="P26" s="42" t="s">
        <v>36</v>
      </c>
      <c r="Q26" s="14" t="s">
        <v>11</v>
      </c>
      <c r="R26" s="16">
        <f t="shared" si="9"/>
        <v>2.5</v>
      </c>
      <c r="S26" s="34" t="s">
        <v>10</v>
      </c>
      <c r="T26" s="14" t="s">
        <v>11</v>
      </c>
      <c r="U26" s="16">
        <f t="shared" si="10"/>
        <v>3.5</v>
      </c>
      <c r="W26" s="7">
        <f t="shared" si="11"/>
        <v>35</v>
      </c>
    </row>
    <row r="27" spans="1:23" ht="12.75">
      <c r="A27" s="1" t="s">
        <v>188</v>
      </c>
      <c r="B27" s="2">
        <v>5</v>
      </c>
      <c r="C27" s="31" t="s">
        <v>550</v>
      </c>
      <c r="D27" s="31"/>
      <c r="E27" s="31" t="s">
        <v>237</v>
      </c>
      <c r="F27" s="32">
        <v>116</v>
      </c>
      <c r="G27" s="42" t="s">
        <v>11</v>
      </c>
      <c r="H27" s="14" t="s">
        <v>13</v>
      </c>
      <c r="I27" s="196" t="str">
        <f t="shared" si="6"/>
        <v>0</v>
      </c>
      <c r="J27" s="34" t="s">
        <v>32</v>
      </c>
      <c r="K27" s="14" t="s">
        <v>11</v>
      </c>
      <c r="L27" s="16">
        <f t="shared" si="7"/>
        <v>1</v>
      </c>
      <c r="M27" s="34" t="s">
        <v>35</v>
      </c>
      <c r="N27" s="14" t="s">
        <v>11</v>
      </c>
      <c r="O27" s="16">
        <f t="shared" si="8"/>
        <v>2</v>
      </c>
      <c r="P27" s="42" t="s">
        <v>15</v>
      </c>
      <c r="Q27" s="14" t="s">
        <v>11</v>
      </c>
      <c r="R27" s="16">
        <f t="shared" si="9"/>
        <v>3</v>
      </c>
      <c r="S27" s="42" t="s">
        <v>21</v>
      </c>
      <c r="T27" s="14" t="s">
        <v>19</v>
      </c>
      <c r="U27" s="16">
        <f t="shared" si="10"/>
        <v>3.5</v>
      </c>
      <c r="W27" s="7">
        <f t="shared" si="11"/>
        <v>35</v>
      </c>
    </row>
    <row r="28" spans="2:23" ht="12.75">
      <c r="B28" s="2">
        <v>6</v>
      </c>
      <c r="C28" s="31" t="s">
        <v>87</v>
      </c>
      <c r="D28" s="121"/>
      <c r="E28" s="31" t="s">
        <v>88</v>
      </c>
      <c r="F28" s="32">
        <v>140</v>
      </c>
      <c r="G28" s="42" t="s">
        <v>23</v>
      </c>
      <c r="H28" s="14" t="s">
        <v>13</v>
      </c>
      <c r="I28" s="196" t="str">
        <f t="shared" si="6"/>
        <v>0</v>
      </c>
      <c r="J28" s="34" t="s">
        <v>36</v>
      </c>
      <c r="K28" s="14" t="s">
        <v>11</v>
      </c>
      <c r="L28" s="16">
        <f t="shared" si="7"/>
        <v>1</v>
      </c>
      <c r="M28" s="42" t="s">
        <v>17</v>
      </c>
      <c r="N28" s="14" t="s">
        <v>19</v>
      </c>
      <c r="O28" s="16">
        <f t="shared" si="8"/>
        <v>1.5</v>
      </c>
      <c r="P28" s="34" t="s">
        <v>20</v>
      </c>
      <c r="Q28" s="14" t="s">
        <v>11</v>
      </c>
      <c r="R28" s="16">
        <f t="shared" si="9"/>
        <v>2.5</v>
      </c>
      <c r="S28" s="42" t="s">
        <v>15</v>
      </c>
      <c r="T28" s="14" t="s">
        <v>19</v>
      </c>
      <c r="U28" s="16">
        <f t="shared" si="10"/>
        <v>3</v>
      </c>
      <c r="W28" s="7">
        <f t="shared" si="11"/>
        <v>30</v>
      </c>
    </row>
    <row r="29" spans="2:23" ht="12.75">
      <c r="B29" s="2">
        <v>7</v>
      </c>
      <c r="C29" s="31" t="s">
        <v>547</v>
      </c>
      <c r="D29" s="31"/>
      <c r="E29" s="31" t="s">
        <v>237</v>
      </c>
      <c r="F29" s="32" t="s">
        <v>644</v>
      </c>
      <c r="G29" s="42" t="s">
        <v>32</v>
      </c>
      <c r="H29" s="14" t="s">
        <v>11</v>
      </c>
      <c r="I29" s="226" t="str">
        <f t="shared" si="6"/>
        <v>1</v>
      </c>
      <c r="J29" s="34" t="s">
        <v>23</v>
      </c>
      <c r="K29" s="48" t="s">
        <v>11</v>
      </c>
      <c r="L29" s="49">
        <f t="shared" si="7"/>
        <v>2</v>
      </c>
      <c r="M29" s="42" t="s">
        <v>21</v>
      </c>
      <c r="N29" s="48" t="s">
        <v>13</v>
      </c>
      <c r="O29" s="49">
        <f t="shared" si="8"/>
        <v>2</v>
      </c>
      <c r="P29" s="34" t="s">
        <v>17</v>
      </c>
      <c r="Q29" s="14" t="s">
        <v>13</v>
      </c>
      <c r="R29" s="49">
        <f t="shared" si="9"/>
        <v>2</v>
      </c>
      <c r="S29" s="34" t="s">
        <v>16</v>
      </c>
      <c r="T29" s="48" t="s">
        <v>19</v>
      </c>
      <c r="U29" s="49">
        <f t="shared" si="10"/>
        <v>2.5</v>
      </c>
      <c r="W29" s="7">
        <f t="shared" si="11"/>
        <v>25</v>
      </c>
    </row>
    <row r="30" spans="2:23" ht="12.75">
      <c r="B30" s="2">
        <v>8</v>
      </c>
      <c r="C30" s="31" t="s">
        <v>114</v>
      </c>
      <c r="D30" s="121"/>
      <c r="E30" s="31" t="s">
        <v>88</v>
      </c>
      <c r="F30" s="32">
        <v>134</v>
      </c>
      <c r="G30" s="42" t="s">
        <v>36</v>
      </c>
      <c r="H30" s="14" t="s">
        <v>11</v>
      </c>
      <c r="I30" s="196" t="str">
        <f t="shared" si="6"/>
        <v>1</v>
      </c>
      <c r="J30" s="34" t="s">
        <v>21</v>
      </c>
      <c r="K30" s="14" t="s">
        <v>19</v>
      </c>
      <c r="L30" s="16">
        <f t="shared" si="7"/>
        <v>1.5</v>
      </c>
      <c r="M30" s="42" t="s">
        <v>23</v>
      </c>
      <c r="N30" s="14" t="s">
        <v>11</v>
      </c>
      <c r="O30" s="16">
        <f t="shared" si="8"/>
        <v>2.5</v>
      </c>
      <c r="P30" s="34" t="s">
        <v>11</v>
      </c>
      <c r="Q30" s="14" t="s">
        <v>13</v>
      </c>
      <c r="R30" s="16">
        <f t="shared" si="9"/>
        <v>2.5</v>
      </c>
      <c r="S30" s="42" t="s">
        <v>17</v>
      </c>
      <c r="T30" s="14" t="s">
        <v>13</v>
      </c>
      <c r="U30" s="16">
        <f t="shared" si="10"/>
        <v>2.5</v>
      </c>
      <c r="W30" s="7">
        <f t="shared" si="11"/>
        <v>25</v>
      </c>
    </row>
    <row r="31" spans="2:23" ht="12.75">
      <c r="B31" s="2">
        <v>9</v>
      </c>
      <c r="C31" s="31" t="s">
        <v>465</v>
      </c>
      <c r="D31" s="121"/>
      <c r="E31" s="31" t="s">
        <v>25</v>
      </c>
      <c r="F31" s="32">
        <v>124</v>
      </c>
      <c r="G31" s="34" t="s">
        <v>16</v>
      </c>
      <c r="H31" s="14" t="s">
        <v>11</v>
      </c>
      <c r="I31" s="196" t="str">
        <f t="shared" si="6"/>
        <v>1</v>
      </c>
      <c r="J31" s="42" t="s">
        <v>15</v>
      </c>
      <c r="K31" s="14" t="s">
        <v>13</v>
      </c>
      <c r="L31" s="16">
        <f t="shared" si="7"/>
        <v>1</v>
      </c>
      <c r="M31" s="34" t="s">
        <v>10</v>
      </c>
      <c r="N31" s="14" t="s">
        <v>13</v>
      </c>
      <c r="O31" s="16">
        <f t="shared" si="8"/>
        <v>1</v>
      </c>
      <c r="P31" s="42" t="s">
        <v>35</v>
      </c>
      <c r="Q31" s="14" t="s">
        <v>11</v>
      </c>
      <c r="R31" s="16">
        <f t="shared" si="9"/>
        <v>2</v>
      </c>
      <c r="S31" s="34" t="s">
        <v>30</v>
      </c>
      <c r="T31" s="14" t="s">
        <v>19</v>
      </c>
      <c r="U31" s="16">
        <f t="shared" si="10"/>
        <v>2.5</v>
      </c>
      <c r="W31" s="7">
        <f t="shared" si="11"/>
        <v>25</v>
      </c>
    </row>
    <row r="32" spans="2:23" ht="12.75">
      <c r="B32" s="2">
        <v>10</v>
      </c>
      <c r="C32" s="31" t="s">
        <v>122</v>
      </c>
      <c r="D32" s="121"/>
      <c r="E32" s="31" t="s">
        <v>34</v>
      </c>
      <c r="F32" s="32">
        <v>107</v>
      </c>
      <c r="G32" s="42" t="s">
        <v>14</v>
      </c>
      <c r="H32" s="14" t="s">
        <v>13</v>
      </c>
      <c r="I32" s="196" t="str">
        <f t="shared" si="6"/>
        <v>0</v>
      </c>
      <c r="J32" s="42" t="s">
        <v>17</v>
      </c>
      <c r="K32" s="14" t="s">
        <v>13</v>
      </c>
      <c r="L32" s="16">
        <f t="shared" si="7"/>
        <v>0</v>
      </c>
      <c r="M32" s="34" t="s">
        <v>30</v>
      </c>
      <c r="N32" s="14" t="s">
        <v>11</v>
      </c>
      <c r="O32" s="16">
        <f t="shared" si="8"/>
        <v>1</v>
      </c>
      <c r="P32" s="42" t="s">
        <v>16</v>
      </c>
      <c r="Q32" s="14" t="s">
        <v>13</v>
      </c>
      <c r="R32" s="16">
        <f t="shared" si="9"/>
        <v>1</v>
      </c>
      <c r="S32" s="34" t="s">
        <v>36</v>
      </c>
      <c r="T32" s="14" t="s">
        <v>11</v>
      </c>
      <c r="U32" s="16">
        <f t="shared" si="10"/>
        <v>2</v>
      </c>
      <c r="W32" s="7">
        <f t="shared" si="11"/>
        <v>20</v>
      </c>
    </row>
    <row r="33" spans="2:23" ht="12.75">
      <c r="B33" s="2">
        <v>11</v>
      </c>
      <c r="C33" s="31" t="s">
        <v>328</v>
      </c>
      <c r="D33" s="121"/>
      <c r="E33" s="31" t="s">
        <v>25</v>
      </c>
      <c r="F33" s="32">
        <v>120</v>
      </c>
      <c r="G33" s="42" t="s">
        <v>21</v>
      </c>
      <c r="H33" s="14" t="s">
        <v>13</v>
      </c>
      <c r="I33" s="196" t="str">
        <f t="shared" si="6"/>
        <v>0</v>
      </c>
      <c r="J33" s="34" t="s">
        <v>14</v>
      </c>
      <c r="K33" s="14" t="s">
        <v>13</v>
      </c>
      <c r="L33" s="16">
        <f t="shared" si="7"/>
        <v>0</v>
      </c>
      <c r="M33" s="42" t="s">
        <v>20</v>
      </c>
      <c r="N33" s="14" t="s">
        <v>13</v>
      </c>
      <c r="O33" s="16">
        <f t="shared" si="8"/>
        <v>0</v>
      </c>
      <c r="P33" s="34" t="s">
        <v>32</v>
      </c>
      <c r="Q33" s="14" t="s">
        <v>11</v>
      </c>
      <c r="R33" s="16">
        <f t="shared" si="9"/>
        <v>1</v>
      </c>
      <c r="S33" s="42" t="s">
        <v>23</v>
      </c>
      <c r="T33" s="14" t="s">
        <v>19</v>
      </c>
      <c r="U33" s="16">
        <f t="shared" si="10"/>
        <v>1.5</v>
      </c>
      <c r="W33" s="7">
        <f t="shared" si="11"/>
        <v>15</v>
      </c>
    </row>
    <row r="34" spans="2:23" ht="12.75">
      <c r="B34" s="2">
        <v>12</v>
      </c>
      <c r="C34" s="31" t="s">
        <v>369</v>
      </c>
      <c r="D34" s="121"/>
      <c r="E34" s="31" t="s">
        <v>34</v>
      </c>
      <c r="F34" s="32">
        <v>120</v>
      </c>
      <c r="G34" s="34" t="s">
        <v>15</v>
      </c>
      <c r="H34" s="14" t="s">
        <v>13</v>
      </c>
      <c r="I34" s="196" t="str">
        <f t="shared" si="6"/>
        <v>0</v>
      </c>
      <c r="J34" s="42" t="s">
        <v>12</v>
      </c>
      <c r="K34" s="14" t="s">
        <v>13</v>
      </c>
      <c r="L34" s="16">
        <f t="shared" si="7"/>
        <v>0</v>
      </c>
      <c r="M34" s="34" t="s">
        <v>36</v>
      </c>
      <c r="N34" s="14" t="s">
        <v>13</v>
      </c>
      <c r="O34" s="16">
        <f t="shared" si="8"/>
        <v>0</v>
      </c>
      <c r="P34" s="42" t="s">
        <v>30</v>
      </c>
      <c r="Q34" s="14" t="s">
        <v>13</v>
      </c>
      <c r="R34" s="16">
        <f t="shared" si="9"/>
        <v>0</v>
      </c>
      <c r="S34" s="34" t="s">
        <v>35</v>
      </c>
      <c r="T34" s="14" t="s">
        <v>11</v>
      </c>
      <c r="U34" s="16">
        <f t="shared" si="10"/>
        <v>1</v>
      </c>
      <c r="W34" s="7">
        <f t="shared" si="11"/>
        <v>10</v>
      </c>
    </row>
    <row r="35" spans="2:23" ht="12.75">
      <c r="B35" s="2">
        <v>13</v>
      </c>
      <c r="C35" s="31" t="s">
        <v>112</v>
      </c>
      <c r="D35" s="121"/>
      <c r="E35" s="31" t="s">
        <v>64</v>
      </c>
      <c r="F35" s="32">
        <v>116</v>
      </c>
      <c r="G35" s="34" t="s">
        <v>10</v>
      </c>
      <c r="H35" s="14" t="s">
        <v>13</v>
      </c>
      <c r="I35" s="196" t="str">
        <f t="shared" si="6"/>
        <v>0</v>
      </c>
      <c r="J35" s="42" t="s">
        <v>16</v>
      </c>
      <c r="K35" s="14" t="s">
        <v>13</v>
      </c>
      <c r="L35" s="16">
        <f t="shared" si="7"/>
        <v>0</v>
      </c>
      <c r="M35" s="42" t="s">
        <v>32</v>
      </c>
      <c r="N35" s="14" t="s">
        <v>11</v>
      </c>
      <c r="O35" s="16">
        <f t="shared" si="8"/>
        <v>1</v>
      </c>
      <c r="P35" s="34" t="s">
        <v>17</v>
      </c>
      <c r="Q35" s="14" t="s">
        <v>13</v>
      </c>
      <c r="R35" s="16">
        <f t="shared" si="9"/>
        <v>1</v>
      </c>
      <c r="S35" s="42" t="s">
        <v>20</v>
      </c>
      <c r="T35" s="14" t="s">
        <v>13</v>
      </c>
      <c r="U35" s="16">
        <f t="shared" si="10"/>
        <v>1</v>
      </c>
      <c r="W35" s="7">
        <f t="shared" si="11"/>
        <v>10</v>
      </c>
    </row>
    <row r="36" spans="2:23" ht="12.75">
      <c r="B36" s="2">
        <v>14</v>
      </c>
      <c r="C36" s="31" t="s">
        <v>645</v>
      </c>
      <c r="D36" s="31"/>
      <c r="E36" s="31" t="s">
        <v>237</v>
      </c>
      <c r="F36" s="32">
        <v>103</v>
      </c>
      <c r="G36" s="35" t="s">
        <v>17</v>
      </c>
      <c r="H36" s="26" t="s">
        <v>11</v>
      </c>
      <c r="I36" s="199" t="str">
        <f t="shared" si="6"/>
        <v>1</v>
      </c>
      <c r="J36" s="35" t="s">
        <v>11</v>
      </c>
      <c r="K36" s="26" t="s">
        <v>13</v>
      </c>
      <c r="L36" s="27">
        <f t="shared" si="7"/>
        <v>1</v>
      </c>
      <c r="M36" s="43" t="s">
        <v>12</v>
      </c>
      <c r="N36" s="26" t="s">
        <v>13</v>
      </c>
      <c r="O36" s="27">
        <f t="shared" si="8"/>
        <v>1</v>
      </c>
      <c r="P36" s="35" t="s">
        <v>23</v>
      </c>
      <c r="Q36" s="26" t="s">
        <v>13</v>
      </c>
      <c r="R36" s="27">
        <f t="shared" si="9"/>
        <v>1</v>
      </c>
      <c r="S36" s="43" t="s">
        <v>32</v>
      </c>
      <c r="T36" s="26" t="s">
        <v>13</v>
      </c>
      <c r="U36" s="27">
        <f t="shared" si="10"/>
        <v>1</v>
      </c>
      <c r="W36" s="7">
        <f t="shared" si="11"/>
        <v>10</v>
      </c>
    </row>
    <row r="37" spans="3:6" ht="12.75">
      <c r="C37" s="24"/>
      <c r="D37" s="24"/>
      <c r="E37" s="24"/>
      <c r="F37" s="25"/>
    </row>
    <row r="38" spans="3:21" ht="12.75">
      <c r="C38" s="3" t="s">
        <v>115</v>
      </c>
      <c r="D38" s="3"/>
      <c r="G38" s="301" t="s">
        <v>79</v>
      </c>
      <c r="H38" s="302"/>
      <c r="I38" s="303"/>
      <c r="K38" s="304" t="s">
        <v>76</v>
      </c>
      <c r="L38" s="305"/>
      <c r="O38" s="22"/>
      <c r="P38" s="287" t="s">
        <v>26</v>
      </c>
      <c r="Q38" s="306"/>
      <c r="R38" s="306"/>
      <c r="S38" s="306"/>
      <c r="T38" s="306"/>
      <c r="U38" s="307"/>
    </row>
    <row r="39" spans="3:4" ht="12.75">
      <c r="C39" s="17"/>
      <c r="D39" s="17"/>
    </row>
    <row r="40" spans="3:23" ht="12.75">
      <c r="C40" s="17"/>
      <c r="D40" s="17"/>
      <c r="E40" s="17"/>
      <c r="F40" s="18"/>
      <c r="G40" s="290" t="s">
        <v>1</v>
      </c>
      <c r="H40" s="291"/>
      <c r="I40" s="292"/>
      <c r="J40" s="290" t="s">
        <v>2</v>
      </c>
      <c r="K40" s="291"/>
      <c r="L40" s="292"/>
      <c r="M40" s="290" t="s">
        <v>3</v>
      </c>
      <c r="N40" s="291"/>
      <c r="O40" s="292"/>
      <c r="P40" s="290" t="s">
        <v>4</v>
      </c>
      <c r="Q40" s="291"/>
      <c r="R40" s="292"/>
      <c r="S40" s="290" t="s">
        <v>5</v>
      </c>
      <c r="T40" s="291"/>
      <c r="U40" s="292"/>
      <c r="W40" s="7" t="s">
        <v>81</v>
      </c>
    </row>
    <row r="41" spans="3:21" ht="12.75">
      <c r="C41" s="31"/>
      <c r="D41" s="31"/>
      <c r="E41" s="31"/>
      <c r="F41" s="32"/>
      <c r="G41" s="33" t="s">
        <v>6</v>
      </c>
      <c r="H41" s="10" t="s">
        <v>7</v>
      </c>
      <c r="I41" s="11" t="s">
        <v>8</v>
      </c>
      <c r="J41" s="57" t="s">
        <v>6</v>
      </c>
      <c r="K41" s="10" t="s">
        <v>7</v>
      </c>
      <c r="L41" s="58" t="s">
        <v>8</v>
      </c>
      <c r="M41" s="33" t="s">
        <v>6</v>
      </c>
      <c r="N41" s="10" t="s">
        <v>7</v>
      </c>
      <c r="O41" s="11" t="s">
        <v>8</v>
      </c>
      <c r="P41" s="57" t="s">
        <v>6</v>
      </c>
      <c r="Q41" s="10" t="s">
        <v>7</v>
      </c>
      <c r="R41" s="58" t="s">
        <v>8</v>
      </c>
      <c r="S41" s="33" t="s">
        <v>6</v>
      </c>
      <c r="T41" s="10" t="s">
        <v>7</v>
      </c>
      <c r="U41" s="11" t="s">
        <v>8</v>
      </c>
    </row>
    <row r="42" spans="1:23" s="256" customFormat="1" ht="12.75">
      <c r="A42" s="1" t="s">
        <v>189</v>
      </c>
      <c r="B42" s="2">
        <v>1</v>
      </c>
      <c r="C42" s="250" t="s">
        <v>551</v>
      </c>
      <c r="D42" s="250"/>
      <c r="E42" s="250" t="s">
        <v>138</v>
      </c>
      <c r="F42" s="251">
        <v>117</v>
      </c>
      <c r="G42" s="230" t="s">
        <v>35</v>
      </c>
      <c r="H42" s="91" t="s">
        <v>19</v>
      </c>
      <c r="I42" s="252" t="str">
        <f aca="true" t="shared" si="12" ref="I42:I55">H42</f>
        <v>0.5</v>
      </c>
      <c r="J42" s="259" t="s">
        <v>23</v>
      </c>
      <c r="K42" s="91" t="s">
        <v>11</v>
      </c>
      <c r="L42" s="253">
        <f aca="true" t="shared" si="13" ref="L42:L55">(I42+K42)</f>
        <v>1.5</v>
      </c>
      <c r="M42" s="230" t="s">
        <v>30</v>
      </c>
      <c r="N42" s="91" t="s">
        <v>11</v>
      </c>
      <c r="O42" s="254">
        <f aca="true" t="shared" si="14" ref="O42:O55">(L42+N42)</f>
        <v>2.5</v>
      </c>
      <c r="P42" s="259" t="s">
        <v>21</v>
      </c>
      <c r="Q42" s="91" t="s">
        <v>19</v>
      </c>
      <c r="R42" s="258">
        <f aca="true" t="shared" si="15" ref="R42:R55">(O42+Q42)</f>
        <v>3</v>
      </c>
      <c r="S42" s="230" t="s">
        <v>17</v>
      </c>
      <c r="T42" s="91" t="s">
        <v>11</v>
      </c>
      <c r="U42" s="254">
        <f aca="true" t="shared" si="16" ref="U42:U55">(R42+T42)</f>
        <v>4</v>
      </c>
      <c r="V42" s="255"/>
      <c r="W42" s="55">
        <f aca="true" t="shared" si="17" ref="W42:W55">U42*10</f>
        <v>40</v>
      </c>
    </row>
    <row r="43" spans="1:23" ht="12.75">
      <c r="A43" s="1" t="s">
        <v>189</v>
      </c>
      <c r="B43" s="2">
        <v>2</v>
      </c>
      <c r="C43" s="17" t="s">
        <v>646</v>
      </c>
      <c r="D43" s="17"/>
      <c r="E43" s="17" t="s">
        <v>34</v>
      </c>
      <c r="F43" s="18" t="s">
        <v>647</v>
      </c>
      <c r="G43" s="42" t="s">
        <v>12</v>
      </c>
      <c r="H43" s="14" t="s">
        <v>19</v>
      </c>
      <c r="I43" s="226" t="str">
        <f t="shared" si="12"/>
        <v>0.5</v>
      </c>
      <c r="J43" s="36" t="s">
        <v>20</v>
      </c>
      <c r="K43" s="48" t="s">
        <v>11</v>
      </c>
      <c r="L43" s="61">
        <f t="shared" si="13"/>
        <v>1.5</v>
      </c>
      <c r="M43" s="42" t="s">
        <v>17</v>
      </c>
      <c r="N43" s="48" t="s">
        <v>11</v>
      </c>
      <c r="O43" s="49">
        <f t="shared" si="14"/>
        <v>2.5</v>
      </c>
      <c r="P43" s="36" t="s">
        <v>11</v>
      </c>
      <c r="Q43" s="48" t="s">
        <v>19</v>
      </c>
      <c r="R43" s="61">
        <f t="shared" si="15"/>
        <v>3</v>
      </c>
      <c r="S43" s="42" t="s">
        <v>10</v>
      </c>
      <c r="T43" s="48" t="s">
        <v>11</v>
      </c>
      <c r="U43" s="49">
        <f t="shared" si="16"/>
        <v>4</v>
      </c>
      <c r="W43" s="7">
        <f t="shared" si="17"/>
        <v>40</v>
      </c>
    </row>
    <row r="44" spans="2:23" ht="12.75">
      <c r="B44" s="2">
        <v>3</v>
      </c>
      <c r="C44" s="31" t="s">
        <v>577</v>
      </c>
      <c r="D44" s="121"/>
      <c r="E44" s="31" t="s">
        <v>138</v>
      </c>
      <c r="F44" s="32">
        <v>110</v>
      </c>
      <c r="G44" s="42" t="s">
        <v>36</v>
      </c>
      <c r="H44" s="14" t="s">
        <v>11</v>
      </c>
      <c r="I44" s="196" t="str">
        <f t="shared" si="12"/>
        <v>1</v>
      </c>
      <c r="J44" s="36" t="s">
        <v>17</v>
      </c>
      <c r="K44" s="14" t="s">
        <v>13</v>
      </c>
      <c r="L44" s="22">
        <f t="shared" si="13"/>
        <v>1</v>
      </c>
      <c r="M44" s="42" t="s">
        <v>23</v>
      </c>
      <c r="N44" s="14" t="s">
        <v>11</v>
      </c>
      <c r="O44" s="16">
        <f t="shared" si="14"/>
        <v>2</v>
      </c>
      <c r="P44" s="36" t="s">
        <v>10</v>
      </c>
      <c r="Q44" s="14" t="s">
        <v>19</v>
      </c>
      <c r="R44" s="22">
        <f t="shared" si="15"/>
        <v>2.5</v>
      </c>
      <c r="S44" s="42" t="s">
        <v>12</v>
      </c>
      <c r="T44" s="14" t="s">
        <v>19</v>
      </c>
      <c r="U44" s="16">
        <f t="shared" si="16"/>
        <v>3</v>
      </c>
      <c r="W44" s="7">
        <f t="shared" si="17"/>
        <v>30</v>
      </c>
    </row>
    <row r="45" spans="1:23" ht="12.75">
      <c r="A45" s="1" t="s">
        <v>188</v>
      </c>
      <c r="B45" s="2">
        <v>4</v>
      </c>
      <c r="C45" s="4" t="s">
        <v>648</v>
      </c>
      <c r="E45" s="4" t="s">
        <v>33</v>
      </c>
      <c r="F45" s="5">
        <v>108</v>
      </c>
      <c r="G45" s="34" t="s">
        <v>30</v>
      </c>
      <c r="H45" s="14" t="s">
        <v>11</v>
      </c>
      <c r="I45" s="196" t="str">
        <f t="shared" si="12"/>
        <v>1</v>
      </c>
      <c r="J45" s="59" t="s">
        <v>14</v>
      </c>
      <c r="K45" s="14" t="s">
        <v>11</v>
      </c>
      <c r="L45" s="22">
        <f t="shared" si="13"/>
        <v>2</v>
      </c>
      <c r="M45" s="34" t="s">
        <v>21</v>
      </c>
      <c r="N45" s="14" t="s">
        <v>13</v>
      </c>
      <c r="O45" s="16">
        <f t="shared" si="14"/>
        <v>2</v>
      </c>
      <c r="P45" s="59" t="s">
        <v>12</v>
      </c>
      <c r="Q45" s="14" t="s">
        <v>11</v>
      </c>
      <c r="R45" s="22">
        <f t="shared" si="15"/>
        <v>3</v>
      </c>
      <c r="S45" s="42" t="s">
        <v>11</v>
      </c>
      <c r="T45" s="14" t="s">
        <v>13</v>
      </c>
      <c r="U45" s="16">
        <f t="shared" si="16"/>
        <v>3</v>
      </c>
      <c r="W45" s="7">
        <f t="shared" si="17"/>
        <v>30</v>
      </c>
    </row>
    <row r="46" spans="1:23" ht="12.75">
      <c r="A46" s="1" t="s">
        <v>188</v>
      </c>
      <c r="B46" s="2">
        <v>5</v>
      </c>
      <c r="C46" s="31" t="s">
        <v>466</v>
      </c>
      <c r="D46" s="178" t="s">
        <v>469</v>
      </c>
      <c r="E46" s="31" t="s">
        <v>22</v>
      </c>
      <c r="F46" s="32">
        <v>102</v>
      </c>
      <c r="G46" s="34" t="s">
        <v>21</v>
      </c>
      <c r="H46" s="14" t="s">
        <v>19</v>
      </c>
      <c r="I46" s="196" t="str">
        <f t="shared" si="12"/>
        <v>0.5</v>
      </c>
      <c r="J46" s="59" t="s">
        <v>32</v>
      </c>
      <c r="K46" s="14" t="s">
        <v>11</v>
      </c>
      <c r="L46" s="22">
        <f t="shared" si="13"/>
        <v>1.5</v>
      </c>
      <c r="M46" s="42" t="s">
        <v>15</v>
      </c>
      <c r="N46" s="14" t="s">
        <v>11</v>
      </c>
      <c r="O46" s="16">
        <f t="shared" si="14"/>
        <v>2.5</v>
      </c>
      <c r="P46" s="36" t="s">
        <v>17</v>
      </c>
      <c r="Q46" s="14" t="s">
        <v>13</v>
      </c>
      <c r="R46" s="22">
        <f t="shared" si="15"/>
        <v>2.5</v>
      </c>
      <c r="S46" s="34" t="s">
        <v>14</v>
      </c>
      <c r="T46" s="14" t="s">
        <v>19</v>
      </c>
      <c r="U46" s="16">
        <f t="shared" si="16"/>
        <v>3</v>
      </c>
      <c r="W46" s="7">
        <f t="shared" si="17"/>
        <v>30</v>
      </c>
    </row>
    <row r="47" spans="1:23" ht="12.75">
      <c r="A47" s="1" t="s">
        <v>188</v>
      </c>
      <c r="B47" s="2">
        <v>6</v>
      </c>
      <c r="C47" s="31" t="s">
        <v>375</v>
      </c>
      <c r="D47" s="121"/>
      <c r="E47" s="31" t="s">
        <v>138</v>
      </c>
      <c r="F47" s="32">
        <v>101</v>
      </c>
      <c r="G47" s="41" t="s">
        <v>13</v>
      </c>
      <c r="H47" s="14" t="s">
        <v>19</v>
      </c>
      <c r="I47" s="196" t="str">
        <f t="shared" si="12"/>
        <v>0.5</v>
      </c>
      <c r="J47" s="59" t="s">
        <v>10</v>
      </c>
      <c r="K47" s="14" t="s">
        <v>13</v>
      </c>
      <c r="L47" s="22">
        <f t="shared" si="13"/>
        <v>0.5</v>
      </c>
      <c r="M47" s="34" t="s">
        <v>32</v>
      </c>
      <c r="N47" s="14" t="s">
        <v>11</v>
      </c>
      <c r="O47" s="16">
        <f t="shared" si="14"/>
        <v>1.5</v>
      </c>
      <c r="P47" s="36" t="s">
        <v>15</v>
      </c>
      <c r="Q47" s="14" t="s">
        <v>11</v>
      </c>
      <c r="R47" s="22">
        <f t="shared" si="15"/>
        <v>2.5</v>
      </c>
      <c r="S47" s="42" t="s">
        <v>23</v>
      </c>
      <c r="T47" s="14" t="s">
        <v>19</v>
      </c>
      <c r="U47" s="16">
        <f t="shared" si="16"/>
        <v>3</v>
      </c>
      <c r="W47" s="7">
        <f t="shared" si="17"/>
        <v>30</v>
      </c>
    </row>
    <row r="48" spans="2:23" ht="12.75">
      <c r="B48" s="2">
        <v>7</v>
      </c>
      <c r="C48" s="4" t="s">
        <v>649</v>
      </c>
      <c r="E48" s="4" t="s">
        <v>22</v>
      </c>
      <c r="F48" s="5">
        <v>124</v>
      </c>
      <c r="G48" s="41" t="s">
        <v>13</v>
      </c>
      <c r="H48" s="14" t="s">
        <v>19</v>
      </c>
      <c r="I48" s="196" t="str">
        <f t="shared" si="12"/>
        <v>0.5</v>
      </c>
      <c r="J48" s="59" t="s">
        <v>35</v>
      </c>
      <c r="K48" s="14" t="s">
        <v>11</v>
      </c>
      <c r="L48" s="22">
        <f t="shared" si="13"/>
        <v>1.5</v>
      </c>
      <c r="M48" s="34" t="s">
        <v>12</v>
      </c>
      <c r="N48" s="14" t="s">
        <v>13</v>
      </c>
      <c r="O48" s="16">
        <f t="shared" si="14"/>
        <v>1.5</v>
      </c>
      <c r="P48" s="59" t="s">
        <v>16</v>
      </c>
      <c r="Q48" s="14" t="s">
        <v>13</v>
      </c>
      <c r="R48" s="22">
        <f t="shared" si="15"/>
        <v>1.5</v>
      </c>
      <c r="S48" s="34" t="s">
        <v>32</v>
      </c>
      <c r="T48" s="14" t="s">
        <v>11</v>
      </c>
      <c r="U48" s="16">
        <f t="shared" si="16"/>
        <v>2.5</v>
      </c>
      <c r="W48" s="7">
        <f t="shared" si="17"/>
        <v>25</v>
      </c>
    </row>
    <row r="49" spans="2:23" ht="12.75">
      <c r="B49" s="2">
        <v>8</v>
      </c>
      <c r="C49" s="31" t="s">
        <v>131</v>
      </c>
      <c r="D49" s="121"/>
      <c r="E49" s="31" t="s">
        <v>34</v>
      </c>
      <c r="F49" s="32">
        <v>112</v>
      </c>
      <c r="G49" s="34" t="s">
        <v>23</v>
      </c>
      <c r="H49" s="14" t="s">
        <v>13</v>
      </c>
      <c r="I49" s="196" t="str">
        <f t="shared" si="12"/>
        <v>0</v>
      </c>
      <c r="J49" s="36" t="s">
        <v>16</v>
      </c>
      <c r="K49" s="14" t="s">
        <v>11</v>
      </c>
      <c r="L49" s="22">
        <f t="shared" si="13"/>
        <v>1</v>
      </c>
      <c r="M49" s="42" t="s">
        <v>20</v>
      </c>
      <c r="N49" s="14" t="s">
        <v>11</v>
      </c>
      <c r="O49" s="16">
        <f t="shared" si="14"/>
        <v>2</v>
      </c>
      <c r="P49" s="59" t="s">
        <v>14</v>
      </c>
      <c r="Q49" s="14" t="s">
        <v>19</v>
      </c>
      <c r="R49" s="22">
        <f t="shared" si="15"/>
        <v>2.5</v>
      </c>
      <c r="S49" s="34" t="s">
        <v>21</v>
      </c>
      <c r="T49" s="14" t="s">
        <v>13</v>
      </c>
      <c r="U49" s="16">
        <f t="shared" si="16"/>
        <v>2.5</v>
      </c>
      <c r="W49" s="7">
        <f t="shared" si="17"/>
        <v>25</v>
      </c>
    </row>
    <row r="50" spans="2:23" ht="12.75">
      <c r="B50" s="2">
        <v>9</v>
      </c>
      <c r="C50" s="31" t="s">
        <v>380</v>
      </c>
      <c r="D50" s="121"/>
      <c r="E50" s="31" t="s">
        <v>25</v>
      </c>
      <c r="F50" s="32">
        <v>101</v>
      </c>
      <c r="G50" s="42" t="s">
        <v>10</v>
      </c>
      <c r="H50" s="14" t="s">
        <v>11</v>
      </c>
      <c r="I50" s="196" t="str">
        <f t="shared" si="12"/>
        <v>1</v>
      </c>
      <c r="J50" s="36" t="s">
        <v>11</v>
      </c>
      <c r="K50" s="14" t="s">
        <v>13</v>
      </c>
      <c r="L50" s="22">
        <f t="shared" si="13"/>
        <v>1</v>
      </c>
      <c r="M50" s="34" t="s">
        <v>14</v>
      </c>
      <c r="N50" s="14" t="s">
        <v>13</v>
      </c>
      <c r="O50" s="16">
        <f t="shared" si="14"/>
        <v>1</v>
      </c>
      <c r="P50" s="59" t="s">
        <v>30</v>
      </c>
      <c r="Q50" s="14" t="s">
        <v>11</v>
      </c>
      <c r="R50" s="22">
        <f t="shared" si="15"/>
        <v>2</v>
      </c>
      <c r="S50" s="34" t="s">
        <v>16</v>
      </c>
      <c r="T50" s="14" t="s">
        <v>19</v>
      </c>
      <c r="U50" s="16">
        <f t="shared" si="16"/>
        <v>2.5</v>
      </c>
      <c r="W50" s="7">
        <f t="shared" si="17"/>
        <v>25</v>
      </c>
    </row>
    <row r="51" spans="2:23" ht="12.75">
      <c r="B51" s="2">
        <v>10</v>
      </c>
      <c r="C51" s="31" t="s">
        <v>174</v>
      </c>
      <c r="D51" s="121"/>
      <c r="E51" s="31" t="s">
        <v>34</v>
      </c>
      <c r="F51" s="32">
        <v>90</v>
      </c>
      <c r="G51" s="41" t="s">
        <v>13</v>
      </c>
      <c r="H51" s="14" t="s">
        <v>19</v>
      </c>
      <c r="I51" s="196" t="str">
        <f t="shared" si="12"/>
        <v>0.5</v>
      </c>
      <c r="J51" s="59" t="s">
        <v>21</v>
      </c>
      <c r="K51" s="14" t="s">
        <v>13</v>
      </c>
      <c r="L51" s="22">
        <f t="shared" si="13"/>
        <v>0.5</v>
      </c>
      <c r="M51" s="34" t="s">
        <v>10</v>
      </c>
      <c r="N51" s="14" t="s">
        <v>13</v>
      </c>
      <c r="O51" s="16">
        <f t="shared" si="14"/>
        <v>0.5</v>
      </c>
      <c r="P51" s="41" t="s">
        <v>13</v>
      </c>
      <c r="Q51" s="14" t="s">
        <v>11</v>
      </c>
      <c r="R51" s="22">
        <f t="shared" si="15"/>
        <v>1.5</v>
      </c>
      <c r="S51" s="42" t="s">
        <v>36</v>
      </c>
      <c r="T51" s="14" t="s">
        <v>11</v>
      </c>
      <c r="U51" s="16">
        <f t="shared" si="16"/>
        <v>2.5</v>
      </c>
      <c r="W51" s="7">
        <f t="shared" si="17"/>
        <v>25</v>
      </c>
    </row>
    <row r="52" spans="2:23" ht="12.75">
      <c r="B52" s="2">
        <v>11</v>
      </c>
      <c r="C52" s="31" t="s">
        <v>136</v>
      </c>
      <c r="D52" s="121"/>
      <c r="E52" s="31" t="s">
        <v>41</v>
      </c>
      <c r="F52" s="32">
        <v>118</v>
      </c>
      <c r="G52" s="42" t="s">
        <v>17</v>
      </c>
      <c r="H52" s="14" t="s">
        <v>13</v>
      </c>
      <c r="I52" s="196" t="str">
        <f t="shared" si="12"/>
        <v>0</v>
      </c>
      <c r="J52" s="36" t="s">
        <v>36</v>
      </c>
      <c r="K52" s="14" t="s">
        <v>11</v>
      </c>
      <c r="L52" s="22">
        <f t="shared" si="13"/>
        <v>1</v>
      </c>
      <c r="M52" s="42" t="s">
        <v>11</v>
      </c>
      <c r="N52" s="14" t="s">
        <v>13</v>
      </c>
      <c r="O52" s="16">
        <f t="shared" si="14"/>
        <v>1</v>
      </c>
      <c r="P52" s="36" t="s">
        <v>23</v>
      </c>
      <c r="Q52" s="14" t="s">
        <v>13</v>
      </c>
      <c r="R52" s="22">
        <f t="shared" si="15"/>
        <v>1</v>
      </c>
      <c r="S52" s="41" t="s">
        <v>13</v>
      </c>
      <c r="T52" s="14" t="s">
        <v>11</v>
      </c>
      <c r="U52" s="16">
        <f t="shared" si="16"/>
        <v>2</v>
      </c>
      <c r="W52" s="7">
        <f t="shared" si="17"/>
        <v>20</v>
      </c>
    </row>
    <row r="53" spans="2:23" ht="12.75">
      <c r="B53" s="2">
        <v>12</v>
      </c>
      <c r="C53" s="31" t="s">
        <v>145</v>
      </c>
      <c r="D53" s="121"/>
      <c r="E53" s="31" t="s">
        <v>29</v>
      </c>
      <c r="F53" s="32">
        <v>113</v>
      </c>
      <c r="G53" s="41" t="s">
        <v>13</v>
      </c>
      <c r="H53" s="14" t="s">
        <v>19</v>
      </c>
      <c r="I53" s="196" t="str">
        <f t="shared" si="12"/>
        <v>0.5</v>
      </c>
      <c r="J53" s="36" t="s">
        <v>12</v>
      </c>
      <c r="K53" s="14" t="s">
        <v>13</v>
      </c>
      <c r="L53" s="22">
        <f t="shared" si="13"/>
        <v>0.5</v>
      </c>
      <c r="M53" s="42" t="s">
        <v>16</v>
      </c>
      <c r="N53" s="14" t="s">
        <v>13</v>
      </c>
      <c r="O53" s="16">
        <f t="shared" si="14"/>
        <v>0.5</v>
      </c>
      <c r="P53" s="36" t="s">
        <v>36</v>
      </c>
      <c r="Q53" s="14" t="s">
        <v>11</v>
      </c>
      <c r="R53" s="22">
        <f t="shared" si="15"/>
        <v>1.5</v>
      </c>
      <c r="S53" s="42" t="s">
        <v>15</v>
      </c>
      <c r="T53" s="14" t="s">
        <v>13</v>
      </c>
      <c r="U53" s="16">
        <f t="shared" si="16"/>
        <v>1.5</v>
      </c>
      <c r="W53" s="7">
        <f t="shared" si="17"/>
        <v>15</v>
      </c>
    </row>
    <row r="54" spans="2:23" ht="12.75">
      <c r="B54" s="2">
        <v>13</v>
      </c>
      <c r="C54" s="31" t="s">
        <v>553</v>
      </c>
      <c r="D54" s="31"/>
      <c r="E54" s="31" t="s">
        <v>554</v>
      </c>
      <c r="F54" s="32">
        <v>85</v>
      </c>
      <c r="G54" s="34" t="s">
        <v>14</v>
      </c>
      <c r="H54" s="14" t="s">
        <v>13</v>
      </c>
      <c r="I54" s="196" t="str">
        <f t="shared" si="12"/>
        <v>0</v>
      </c>
      <c r="J54" s="59" t="s">
        <v>30</v>
      </c>
      <c r="K54" s="14" t="s">
        <v>13</v>
      </c>
      <c r="L54" s="22">
        <f t="shared" si="13"/>
        <v>0</v>
      </c>
      <c r="M54" s="34" t="s">
        <v>35</v>
      </c>
      <c r="N54" s="14" t="s">
        <v>11</v>
      </c>
      <c r="O54" s="16">
        <f t="shared" si="14"/>
        <v>1</v>
      </c>
      <c r="P54" s="59" t="s">
        <v>32</v>
      </c>
      <c r="Q54" s="14" t="s">
        <v>13</v>
      </c>
      <c r="R54" s="22">
        <f t="shared" si="15"/>
        <v>1</v>
      </c>
      <c r="S54" s="34" t="s">
        <v>20</v>
      </c>
      <c r="T54" s="14" t="s">
        <v>13</v>
      </c>
      <c r="U54" s="16">
        <f t="shared" si="16"/>
        <v>1</v>
      </c>
      <c r="W54" s="7">
        <f t="shared" si="17"/>
        <v>10</v>
      </c>
    </row>
    <row r="55" spans="2:23" ht="12.75">
      <c r="B55" s="2">
        <v>14</v>
      </c>
      <c r="C55" s="31" t="s">
        <v>142</v>
      </c>
      <c r="D55" s="121"/>
      <c r="E55" s="31" t="s">
        <v>33</v>
      </c>
      <c r="F55" s="32">
        <v>105</v>
      </c>
      <c r="G55" s="43" t="s">
        <v>11</v>
      </c>
      <c r="H55" s="26" t="s">
        <v>19</v>
      </c>
      <c r="I55" s="199" t="str">
        <f t="shared" si="12"/>
        <v>0.5</v>
      </c>
      <c r="J55" s="40" t="s">
        <v>15</v>
      </c>
      <c r="K55" s="26" t="s">
        <v>13</v>
      </c>
      <c r="L55" s="28">
        <f t="shared" si="13"/>
        <v>0.5</v>
      </c>
      <c r="M55" s="43" t="s">
        <v>36</v>
      </c>
      <c r="N55" s="26" t="s">
        <v>13</v>
      </c>
      <c r="O55" s="27">
        <f t="shared" si="14"/>
        <v>0.5</v>
      </c>
      <c r="P55" s="228" t="s">
        <v>13</v>
      </c>
      <c r="Q55" s="51" t="s">
        <v>13</v>
      </c>
      <c r="R55" s="229">
        <f t="shared" si="15"/>
        <v>0.5</v>
      </c>
      <c r="S55" s="50" t="s">
        <v>13</v>
      </c>
      <c r="T55" s="51" t="s">
        <v>13</v>
      </c>
      <c r="U55" s="52">
        <f t="shared" si="16"/>
        <v>0.5</v>
      </c>
      <c r="W55" s="7">
        <f t="shared" si="17"/>
        <v>5</v>
      </c>
    </row>
    <row r="57" spans="3:21" ht="12.75">
      <c r="C57" s="3" t="s">
        <v>157</v>
      </c>
      <c r="D57" s="3"/>
      <c r="G57" s="301" t="s">
        <v>79</v>
      </c>
      <c r="H57" s="302"/>
      <c r="I57" s="303"/>
      <c r="K57" s="304" t="s">
        <v>76</v>
      </c>
      <c r="L57" s="305"/>
      <c r="O57" s="22"/>
      <c r="P57" s="287" t="s">
        <v>26</v>
      </c>
      <c r="Q57" s="306"/>
      <c r="R57" s="306"/>
      <c r="S57" s="306"/>
      <c r="T57" s="306"/>
      <c r="U57" s="307"/>
    </row>
    <row r="59" spans="7:23" ht="12.75">
      <c r="G59" s="290" t="s">
        <v>1</v>
      </c>
      <c r="H59" s="291"/>
      <c r="I59" s="292"/>
      <c r="J59" s="290" t="s">
        <v>2</v>
      </c>
      <c r="K59" s="291"/>
      <c r="L59" s="292"/>
      <c r="M59" s="290" t="s">
        <v>3</v>
      </c>
      <c r="N59" s="291"/>
      <c r="O59" s="292"/>
      <c r="P59" s="290" t="s">
        <v>4</v>
      </c>
      <c r="Q59" s="291"/>
      <c r="R59" s="292"/>
      <c r="S59" s="290" t="s">
        <v>5</v>
      </c>
      <c r="T59" s="291"/>
      <c r="U59" s="292"/>
      <c r="W59" s="7" t="s">
        <v>81</v>
      </c>
    </row>
    <row r="60" spans="7:21" ht="12.75">
      <c r="G60" s="33" t="s">
        <v>6</v>
      </c>
      <c r="H60" s="10" t="s">
        <v>7</v>
      </c>
      <c r="I60" s="11" t="s">
        <v>8</v>
      </c>
      <c r="J60" s="57" t="s">
        <v>6</v>
      </c>
      <c r="K60" s="10" t="s">
        <v>7</v>
      </c>
      <c r="L60" s="58" t="s">
        <v>8</v>
      </c>
      <c r="M60" s="33" t="s">
        <v>6</v>
      </c>
      <c r="N60" s="10" t="s">
        <v>7</v>
      </c>
      <c r="O60" s="11" t="s">
        <v>8</v>
      </c>
      <c r="P60" s="57" t="s">
        <v>6</v>
      </c>
      <c r="Q60" s="10" t="s">
        <v>7</v>
      </c>
      <c r="R60" s="58" t="s">
        <v>8</v>
      </c>
      <c r="S60" s="33" t="s">
        <v>6</v>
      </c>
      <c r="T60" s="10" t="s">
        <v>7</v>
      </c>
      <c r="U60" s="11" t="s">
        <v>8</v>
      </c>
    </row>
    <row r="61" spans="1:23" s="256" customFormat="1" ht="12.75">
      <c r="A61" s="1" t="s">
        <v>189</v>
      </c>
      <c r="B61" s="2">
        <v>1</v>
      </c>
      <c r="C61" s="250" t="s">
        <v>170</v>
      </c>
      <c r="D61" s="257"/>
      <c r="E61" s="250" t="s">
        <v>33</v>
      </c>
      <c r="F61" s="251">
        <v>81</v>
      </c>
      <c r="G61" s="230" t="s">
        <v>32</v>
      </c>
      <c r="H61" s="91" t="s">
        <v>11</v>
      </c>
      <c r="I61" s="252" t="str">
        <f aca="true" t="shared" si="18" ref="I61:I74">H61</f>
        <v>1</v>
      </c>
      <c r="J61" s="259" t="s">
        <v>16</v>
      </c>
      <c r="K61" s="91" t="s">
        <v>11</v>
      </c>
      <c r="L61" s="253">
        <f aca="true" t="shared" si="19" ref="L61:L74">(I61+K61)</f>
        <v>2</v>
      </c>
      <c r="M61" s="231" t="s">
        <v>12</v>
      </c>
      <c r="N61" s="91" t="s">
        <v>11</v>
      </c>
      <c r="O61" s="254">
        <f aca="true" t="shared" si="20" ref="O61:O74">(L61+N61)</f>
        <v>3</v>
      </c>
      <c r="P61" s="54" t="s">
        <v>21</v>
      </c>
      <c r="Q61" s="91" t="s">
        <v>13</v>
      </c>
      <c r="R61" s="253">
        <f aca="true" t="shared" si="21" ref="R61:R74">(O61+Q61)</f>
        <v>3</v>
      </c>
      <c r="S61" s="230" t="s">
        <v>15</v>
      </c>
      <c r="T61" s="91" t="s">
        <v>11</v>
      </c>
      <c r="U61" s="254">
        <f aca="true" t="shared" si="22" ref="U61:U74">(R61+T61)</f>
        <v>4</v>
      </c>
      <c r="V61" s="255"/>
      <c r="W61" s="55">
        <f aca="true" t="shared" si="23" ref="W61:W74">U61*10</f>
        <v>40</v>
      </c>
    </row>
    <row r="62" spans="1:23" ht="12.75">
      <c r="A62" s="1" t="s">
        <v>189</v>
      </c>
      <c r="B62" s="2">
        <v>2</v>
      </c>
      <c r="C62" s="31" t="s">
        <v>570</v>
      </c>
      <c r="D62" s="31"/>
      <c r="E62" s="31" t="s">
        <v>34</v>
      </c>
      <c r="F62" s="32">
        <v>82</v>
      </c>
      <c r="G62" s="41" t="s">
        <v>13</v>
      </c>
      <c r="H62" s="14" t="s">
        <v>19</v>
      </c>
      <c r="I62" s="196" t="str">
        <f t="shared" si="18"/>
        <v>0.5</v>
      </c>
      <c r="J62" s="59" t="s">
        <v>23</v>
      </c>
      <c r="K62" s="14" t="s">
        <v>11</v>
      </c>
      <c r="L62" s="22">
        <f t="shared" si="19"/>
        <v>1.5</v>
      </c>
      <c r="M62" s="34" t="s">
        <v>15</v>
      </c>
      <c r="N62" s="14" t="s">
        <v>11</v>
      </c>
      <c r="O62" s="16">
        <f t="shared" si="20"/>
        <v>2.5</v>
      </c>
      <c r="P62" s="59" t="s">
        <v>11</v>
      </c>
      <c r="Q62" s="14" t="s">
        <v>11</v>
      </c>
      <c r="R62" s="22">
        <f t="shared" si="21"/>
        <v>3.5</v>
      </c>
      <c r="S62" s="34" t="s">
        <v>14</v>
      </c>
      <c r="T62" s="14" t="s">
        <v>19</v>
      </c>
      <c r="U62" s="16">
        <f t="shared" si="22"/>
        <v>4</v>
      </c>
      <c r="W62" s="7">
        <f t="shared" si="23"/>
        <v>40</v>
      </c>
    </row>
    <row r="63" spans="1:23" ht="12.75">
      <c r="A63" s="1" t="s">
        <v>189</v>
      </c>
      <c r="B63" s="2">
        <v>3</v>
      </c>
      <c r="C63" s="123" t="s">
        <v>337</v>
      </c>
      <c r="D63" s="178"/>
      <c r="E63" s="123" t="s">
        <v>22</v>
      </c>
      <c r="F63" s="124" t="s">
        <v>650</v>
      </c>
      <c r="G63" s="41" t="s">
        <v>13</v>
      </c>
      <c r="H63" s="14" t="s">
        <v>19</v>
      </c>
      <c r="I63" s="196" t="str">
        <f t="shared" si="18"/>
        <v>0.5</v>
      </c>
      <c r="J63" s="36" t="s">
        <v>36</v>
      </c>
      <c r="K63" s="14" t="s">
        <v>11</v>
      </c>
      <c r="L63" s="22">
        <f t="shared" si="19"/>
        <v>1.5</v>
      </c>
      <c r="M63" s="42" t="s">
        <v>10</v>
      </c>
      <c r="N63" s="14" t="s">
        <v>11</v>
      </c>
      <c r="O63" s="16">
        <f t="shared" si="20"/>
        <v>2.5</v>
      </c>
      <c r="P63" s="36" t="s">
        <v>17</v>
      </c>
      <c r="Q63" s="14" t="s">
        <v>11</v>
      </c>
      <c r="R63" s="22">
        <f t="shared" si="21"/>
        <v>3.5</v>
      </c>
      <c r="S63" s="42" t="s">
        <v>21</v>
      </c>
      <c r="T63" s="14" t="s">
        <v>19</v>
      </c>
      <c r="U63" s="16">
        <f t="shared" si="22"/>
        <v>4</v>
      </c>
      <c r="W63" s="7">
        <f t="shared" si="23"/>
        <v>40</v>
      </c>
    </row>
    <row r="64" spans="2:23" ht="12.75">
      <c r="B64" s="2">
        <v>4</v>
      </c>
      <c r="C64" s="123" t="s">
        <v>330</v>
      </c>
      <c r="D64" s="178"/>
      <c r="E64" s="123" t="s">
        <v>22</v>
      </c>
      <c r="F64" s="124">
        <v>91</v>
      </c>
      <c r="G64" s="230" t="s">
        <v>23</v>
      </c>
      <c r="H64" s="91" t="s">
        <v>13</v>
      </c>
      <c r="I64" s="196" t="str">
        <f t="shared" si="18"/>
        <v>0</v>
      </c>
      <c r="J64" s="59" t="s">
        <v>32</v>
      </c>
      <c r="K64" s="14" t="s">
        <v>11</v>
      </c>
      <c r="L64" s="22">
        <f t="shared" si="19"/>
        <v>1</v>
      </c>
      <c r="M64" s="34" t="s">
        <v>20</v>
      </c>
      <c r="N64" s="14" t="s">
        <v>11</v>
      </c>
      <c r="O64" s="16">
        <f t="shared" si="20"/>
        <v>2</v>
      </c>
      <c r="P64" s="59" t="s">
        <v>14</v>
      </c>
      <c r="Q64" s="14" t="s">
        <v>13</v>
      </c>
      <c r="R64" s="22">
        <f t="shared" si="21"/>
        <v>2</v>
      </c>
      <c r="S64" s="34" t="s">
        <v>12</v>
      </c>
      <c r="T64" s="14" t="s">
        <v>11</v>
      </c>
      <c r="U64" s="16">
        <f t="shared" si="22"/>
        <v>3</v>
      </c>
      <c r="W64" s="7">
        <f t="shared" si="23"/>
        <v>30</v>
      </c>
    </row>
    <row r="65" spans="2:23" ht="12.75">
      <c r="B65" s="2">
        <v>5</v>
      </c>
      <c r="C65" s="31" t="s">
        <v>384</v>
      </c>
      <c r="D65" s="121"/>
      <c r="E65" s="31" t="s">
        <v>34</v>
      </c>
      <c r="F65" s="32">
        <v>75</v>
      </c>
      <c r="G65" s="41" t="s">
        <v>13</v>
      </c>
      <c r="H65" s="14" t="s">
        <v>11</v>
      </c>
      <c r="I65" s="196" t="str">
        <f t="shared" si="18"/>
        <v>1</v>
      </c>
      <c r="J65" s="59" t="s">
        <v>10</v>
      </c>
      <c r="K65" s="14" t="s">
        <v>11</v>
      </c>
      <c r="L65" s="22">
        <f t="shared" si="19"/>
        <v>2</v>
      </c>
      <c r="M65" s="34" t="s">
        <v>11</v>
      </c>
      <c r="N65" s="14" t="s">
        <v>13</v>
      </c>
      <c r="O65" s="16">
        <f t="shared" si="20"/>
        <v>2</v>
      </c>
      <c r="P65" s="36" t="s">
        <v>23</v>
      </c>
      <c r="Q65" s="14" t="s">
        <v>11</v>
      </c>
      <c r="R65" s="22">
        <f t="shared" si="21"/>
        <v>3</v>
      </c>
      <c r="S65" s="42" t="s">
        <v>17</v>
      </c>
      <c r="T65" s="14" t="s">
        <v>13</v>
      </c>
      <c r="U65" s="16">
        <f t="shared" si="22"/>
        <v>3</v>
      </c>
      <c r="W65" s="7">
        <f t="shared" si="23"/>
        <v>30</v>
      </c>
    </row>
    <row r="66" spans="2:23" ht="12.75">
      <c r="B66" s="2">
        <v>6</v>
      </c>
      <c r="C66" s="31" t="s">
        <v>164</v>
      </c>
      <c r="D66" s="121"/>
      <c r="E66" s="31" t="s">
        <v>22</v>
      </c>
      <c r="F66" s="32">
        <v>89</v>
      </c>
      <c r="G66" s="231" t="s">
        <v>30</v>
      </c>
      <c r="H66" s="91" t="s">
        <v>11</v>
      </c>
      <c r="I66" s="196" t="str">
        <f t="shared" si="18"/>
        <v>1</v>
      </c>
      <c r="J66" s="36" t="s">
        <v>11</v>
      </c>
      <c r="K66" s="14" t="s">
        <v>13</v>
      </c>
      <c r="L66" s="22">
        <f t="shared" si="19"/>
        <v>1</v>
      </c>
      <c r="M66" s="42" t="s">
        <v>23</v>
      </c>
      <c r="N66" s="14" t="s">
        <v>13</v>
      </c>
      <c r="O66" s="16">
        <f t="shared" si="20"/>
        <v>1</v>
      </c>
      <c r="P66" s="36" t="s">
        <v>10</v>
      </c>
      <c r="Q66" s="14" t="s">
        <v>19</v>
      </c>
      <c r="R66" s="22">
        <f t="shared" si="21"/>
        <v>1.5</v>
      </c>
      <c r="S66" s="42" t="s">
        <v>36</v>
      </c>
      <c r="T66" s="14" t="s">
        <v>11</v>
      </c>
      <c r="U66" s="16">
        <f t="shared" si="22"/>
        <v>2.5</v>
      </c>
      <c r="W66" s="7">
        <f t="shared" si="23"/>
        <v>25</v>
      </c>
    </row>
    <row r="67" spans="1:23" ht="12.75">
      <c r="A67" s="1" t="s">
        <v>188</v>
      </c>
      <c r="B67" s="2">
        <v>7</v>
      </c>
      <c r="C67" s="31" t="s">
        <v>567</v>
      </c>
      <c r="D67" s="31"/>
      <c r="E67" s="31" t="s">
        <v>41</v>
      </c>
      <c r="F67" s="32">
        <v>88</v>
      </c>
      <c r="G67" s="230" t="s">
        <v>20</v>
      </c>
      <c r="H67" s="91" t="s">
        <v>11</v>
      </c>
      <c r="I67" s="196" t="str">
        <f t="shared" si="18"/>
        <v>1</v>
      </c>
      <c r="J67" s="41" t="s">
        <v>13</v>
      </c>
      <c r="K67" s="14" t="s">
        <v>19</v>
      </c>
      <c r="L67" s="22">
        <f t="shared" si="19"/>
        <v>1.5</v>
      </c>
      <c r="M67" s="42" t="s">
        <v>21</v>
      </c>
      <c r="N67" s="14" t="s">
        <v>13</v>
      </c>
      <c r="O67" s="16">
        <f t="shared" si="20"/>
        <v>1.5</v>
      </c>
      <c r="P67" s="36" t="s">
        <v>30</v>
      </c>
      <c r="Q67" s="14" t="s">
        <v>11</v>
      </c>
      <c r="R67" s="22">
        <f t="shared" si="21"/>
        <v>2.5</v>
      </c>
      <c r="S67" s="42" t="s">
        <v>11</v>
      </c>
      <c r="T67" s="14" t="s">
        <v>13</v>
      </c>
      <c r="U67" s="16">
        <f t="shared" si="22"/>
        <v>2.5</v>
      </c>
      <c r="W67" s="7">
        <f t="shared" si="23"/>
        <v>25</v>
      </c>
    </row>
    <row r="68" spans="2:23" ht="12.75">
      <c r="B68" s="2">
        <v>8</v>
      </c>
      <c r="C68" s="31" t="s">
        <v>152</v>
      </c>
      <c r="D68" s="121"/>
      <c r="E68" s="31" t="s">
        <v>31</v>
      </c>
      <c r="F68" s="32">
        <v>88</v>
      </c>
      <c r="G68" s="231" t="s">
        <v>35</v>
      </c>
      <c r="H68" s="91" t="s">
        <v>11</v>
      </c>
      <c r="I68" s="196" t="str">
        <f t="shared" si="18"/>
        <v>1</v>
      </c>
      <c r="J68" s="36" t="s">
        <v>12</v>
      </c>
      <c r="K68" s="14" t="s">
        <v>13</v>
      </c>
      <c r="L68" s="22">
        <f t="shared" si="19"/>
        <v>1</v>
      </c>
      <c r="M68" s="34" t="s">
        <v>21</v>
      </c>
      <c r="N68" s="14" t="s">
        <v>13</v>
      </c>
      <c r="O68" s="16">
        <f t="shared" si="20"/>
        <v>1</v>
      </c>
      <c r="P68" s="59" t="s">
        <v>16</v>
      </c>
      <c r="Q68" s="14" t="s">
        <v>19</v>
      </c>
      <c r="R68" s="22">
        <f t="shared" si="21"/>
        <v>1.5</v>
      </c>
      <c r="S68" s="42" t="s">
        <v>30</v>
      </c>
      <c r="T68" s="14" t="s">
        <v>11</v>
      </c>
      <c r="U68" s="16">
        <f t="shared" si="22"/>
        <v>2.5</v>
      </c>
      <c r="W68" s="7">
        <f t="shared" si="23"/>
        <v>25</v>
      </c>
    </row>
    <row r="69" spans="2:23" ht="12.75">
      <c r="B69" s="2">
        <v>9</v>
      </c>
      <c r="C69" s="31" t="s">
        <v>165</v>
      </c>
      <c r="D69" s="121"/>
      <c r="E69" s="31" t="s">
        <v>29</v>
      </c>
      <c r="F69" s="32">
        <v>74</v>
      </c>
      <c r="G69" s="231" t="s">
        <v>17</v>
      </c>
      <c r="H69" s="91" t="s">
        <v>11</v>
      </c>
      <c r="I69" s="196" t="str">
        <f t="shared" si="18"/>
        <v>1</v>
      </c>
      <c r="J69" s="36" t="s">
        <v>21</v>
      </c>
      <c r="K69" s="14" t="s">
        <v>13</v>
      </c>
      <c r="L69" s="22">
        <f t="shared" si="19"/>
        <v>1</v>
      </c>
      <c r="M69" s="34" t="s">
        <v>16</v>
      </c>
      <c r="N69" s="14" t="s">
        <v>11</v>
      </c>
      <c r="O69" s="16">
        <f t="shared" si="20"/>
        <v>2</v>
      </c>
      <c r="P69" s="59" t="s">
        <v>12</v>
      </c>
      <c r="Q69" s="14" t="s">
        <v>13</v>
      </c>
      <c r="R69" s="22">
        <f t="shared" si="21"/>
        <v>2</v>
      </c>
      <c r="S69" s="34" t="s">
        <v>20</v>
      </c>
      <c r="T69" s="14" t="s">
        <v>19</v>
      </c>
      <c r="U69" s="16">
        <f t="shared" si="22"/>
        <v>2.5</v>
      </c>
      <c r="W69" s="7">
        <f t="shared" si="23"/>
        <v>25</v>
      </c>
    </row>
    <row r="70" spans="2:23" ht="12.75">
      <c r="B70" s="2">
        <v>10</v>
      </c>
      <c r="C70" s="31" t="s">
        <v>651</v>
      </c>
      <c r="D70" s="31"/>
      <c r="E70" s="31" t="s">
        <v>25</v>
      </c>
      <c r="F70" s="32" t="s">
        <v>652</v>
      </c>
      <c r="G70" s="231" t="s">
        <v>15</v>
      </c>
      <c r="H70" s="14" t="s">
        <v>13</v>
      </c>
      <c r="I70" s="196" t="str">
        <f t="shared" si="18"/>
        <v>0</v>
      </c>
      <c r="J70" s="36" t="s">
        <v>30</v>
      </c>
      <c r="K70" s="14" t="s">
        <v>11</v>
      </c>
      <c r="L70" s="22">
        <f t="shared" si="19"/>
        <v>1</v>
      </c>
      <c r="M70" s="42" t="s">
        <v>17</v>
      </c>
      <c r="N70" s="14" t="s">
        <v>13</v>
      </c>
      <c r="O70" s="16">
        <f t="shared" si="20"/>
        <v>1</v>
      </c>
      <c r="P70" s="36" t="s">
        <v>36</v>
      </c>
      <c r="Q70" s="14" t="s">
        <v>11</v>
      </c>
      <c r="R70" s="22">
        <f t="shared" si="21"/>
        <v>2</v>
      </c>
      <c r="S70" s="42" t="s">
        <v>23</v>
      </c>
      <c r="T70" s="14" t="s">
        <v>19</v>
      </c>
      <c r="U70" s="16">
        <f t="shared" si="22"/>
        <v>2.5</v>
      </c>
      <c r="W70" s="7">
        <f t="shared" si="23"/>
        <v>25</v>
      </c>
    </row>
    <row r="71" spans="2:23" ht="12.75">
      <c r="B71" s="2">
        <v>11</v>
      </c>
      <c r="C71" s="31" t="s">
        <v>171</v>
      </c>
      <c r="D71" s="121"/>
      <c r="E71" s="31" t="s">
        <v>33</v>
      </c>
      <c r="F71" s="32">
        <v>71</v>
      </c>
      <c r="G71" s="34" t="s">
        <v>16</v>
      </c>
      <c r="H71" s="14" t="s">
        <v>13</v>
      </c>
      <c r="I71" s="196" t="str">
        <f t="shared" si="18"/>
        <v>0</v>
      </c>
      <c r="J71" s="59" t="s">
        <v>20</v>
      </c>
      <c r="K71" s="14" t="s">
        <v>13</v>
      </c>
      <c r="L71" s="22">
        <f t="shared" si="19"/>
        <v>0</v>
      </c>
      <c r="M71" s="41" t="s">
        <v>13</v>
      </c>
      <c r="N71" s="14" t="s">
        <v>11</v>
      </c>
      <c r="O71" s="16">
        <f t="shared" si="20"/>
        <v>1</v>
      </c>
      <c r="P71" s="59" t="s">
        <v>15</v>
      </c>
      <c r="Q71" s="14" t="s">
        <v>13</v>
      </c>
      <c r="R71" s="22">
        <f t="shared" si="21"/>
        <v>1</v>
      </c>
      <c r="S71" s="34" t="s">
        <v>10</v>
      </c>
      <c r="T71" s="14" t="s">
        <v>13</v>
      </c>
      <c r="U71" s="16">
        <f t="shared" si="22"/>
        <v>1</v>
      </c>
      <c r="W71" s="7">
        <f t="shared" si="23"/>
        <v>10</v>
      </c>
    </row>
    <row r="72" spans="2:23" ht="12.75">
      <c r="B72" s="2">
        <v>12</v>
      </c>
      <c r="C72" s="17" t="s">
        <v>654</v>
      </c>
      <c r="D72" s="17"/>
      <c r="E72" s="17" t="s">
        <v>655</v>
      </c>
      <c r="F72" s="18" t="s">
        <v>653</v>
      </c>
      <c r="G72" s="42" t="s">
        <v>11</v>
      </c>
      <c r="H72" s="14" t="s">
        <v>13</v>
      </c>
      <c r="I72" s="196" t="str">
        <f t="shared" si="18"/>
        <v>0</v>
      </c>
      <c r="J72" s="36" t="s">
        <v>17</v>
      </c>
      <c r="K72" s="14" t="s">
        <v>13</v>
      </c>
      <c r="L72" s="22">
        <f t="shared" si="19"/>
        <v>0</v>
      </c>
      <c r="M72" s="42" t="s">
        <v>36</v>
      </c>
      <c r="N72" s="14" t="s">
        <v>11</v>
      </c>
      <c r="O72" s="16">
        <f t="shared" si="20"/>
        <v>1</v>
      </c>
      <c r="P72" s="39" t="s">
        <v>13</v>
      </c>
      <c r="Q72" s="19" t="s">
        <v>13</v>
      </c>
      <c r="R72" s="23">
        <f t="shared" si="21"/>
        <v>1</v>
      </c>
      <c r="S72" s="38" t="s">
        <v>13</v>
      </c>
      <c r="T72" s="19" t="s">
        <v>13</v>
      </c>
      <c r="U72" s="20">
        <f t="shared" si="22"/>
        <v>1</v>
      </c>
      <c r="W72" s="7">
        <f t="shared" si="23"/>
        <v>10</v>
      </c>
    </row>
    <row r="73" spans="2:23" ht="12.75">
      <c r="B73" s="2">
        <v>13</v>
      </c>
      <c r="C73" s="31" t="s">
        <v>573</v>
      </c>
      <c r="D73" s="31"/>
      <c r="E73" s="31" t="s">
        <v>29</v>
      </c>
      <c r="F73" s="32">
        <v>45</v>
      </c>
      <c r="G73" s="41" t="s">
        <v>13</v>
      </c>
      <c r="H73" s="14" t="s">
        <v>11</v>
      </c>
      <c r="I73" s="196" t="str">
        <f t="shared" si="18"/>
        <v>1</v>
      </c>
      <c r="J73" s="59" t="s">
        <v>14</v>
      </c>
      <c r="K73" s="14" t="s">
        <v>13</v>
      </c>
      <c r="L73" s="22">
        <f t="shared" si="19"/>
        <v>1</v>
      </c>
      <c r="M73" s="34" t="s">
        <v>32</v>
      </c>
      <c r="N73" s="14" t="s">
        <v>13</v>
      </c>
      <c r="O73" s="16">
        <f t="shared" si="20"/>
        <v>1</v>
      </c>
      <c r="P73" s="59" t="s">
        <v>20</v>
      </c>
      <c r="Q73" s="14" t="s">
        <v>13</v>
      </c>
      <c r="R73" s="22">
        <f t="shared" si="21"/>
        <v>1</v>
      </c>
      <c r="S73" s="34" t="s">
        <v>16</v>
      </c>
      <c r="T73" s="14" t="s">
        <v>13</v>
      </c>
      <c r="U73" s="16">
        <f t="shared" si="22"/>
        <v>1</v>
      </c>
      <c r="W73" s="7">
        <f t="shared" si="23"/>
        <v>10</v>
      </c>
    </row>
    <row r="74" spans="2:23" ht="12.75">
      <c r="B74" s="2">
        <v>14</v>
      </c>
      <c r="C74" s="31" t="s">
        <v>575</v>
      </c>
      <c r="D74" s="31"/>
      <c r="E74" s="31" t="s">
        <v>138</v>
      </c>
      <c r="F74" s="32" t="s">
        <v>653</v>
      </c>
      <c r="G74" s="35" t="s">
        <v>10</v>
      </c>
      <c r="H74" s="26" t="s">
        <v>13</v>
      </c>
      <c r="I74" s="199" t="str">
        <f t="shared" si="18"/>
        <v>0</v>
      </c>
      <c r="J74" s="228" t="s">
        <v>13</v>
      </c>
      <c r="K74" s="51" t="s">
        <v>13</v>
      </c>
      <c r="L74" s="229">
        <f t="shared" si="19"/>
        <v>0</v>
      </c>
      <c r="M74" s="50" t="s">
        <v>13</v>
      </c>
      <c r="N74" s="51" t="s">
        <v>13</v>
      </c>
      <c r="O74" s="52">
        <f t="shared" si="20"/>
        <v>0</v>
      </c>
      <c r="P74" s="228" t="s">
        <v>13</v>
      </c>
      <c r="Q74" s="51" t="s">
        <v>13</v>
      </c>
      <c r="R74" s="229">
        <f t="shared" si="21"/>
        <v>0</v>
      </c>
      <c r="S74" s="50" t="s">
        <v>13</v>
      </c>
      <c r="T74" s="51" t="s">
        <v>13</v>
      </c>
      <c r="U74" s="52">
        <f t="shared" si="22"/>
        <v>0</v>
      </c>
      <c r="W74" s="7">
        <f t="shared" si="23"/>
        <v>0</v>
      </c>
    </row>
  </sheetData>
  <mergeCells count="32">
    <mergeCell ref="G57:I57"/>
    <mergeCell ref="K57:L57"/>
    <mergeCell ref="P57:U57"/>
    <mergeCell ref="G59:I59"/>
    <mergeCell ref="J59:L59"/>
    <mergeCell ref="M59:O59"/>
    <mergeCell ref="P59:R59"/>
    <mergeCell ref="S59:U59"/>
    <mergeCell ref="G38:I38"/>
    <mergeCell ref="K38:L38"/>
    <mergeCell ref="P38:U38"/>
    <mergeCell ref="G40:I40"/>
    <mergeCell ref="J40:L40"/>
    <mergeCell ref="M40:O40"/>
    <mergeCell ref="P40:R40"/>
    <mergeCell ref="S40:U40"/>
    <mergeCell ref="G19:I19"/>
    <mergeCell ref="K19:L19"/>
    <mergeCell ref="P19:U19"/>
    <mergeCell ref="G21:I21"/>
    <mergeCell ref="J21:L21"/>
    <mergeCell ref="M21:O21"/>
    <mergeCell ref="P21:R21"/>
    <mergeCell ref="S21:U21"/>
    <mergeCell ref="G1:I1"/>
    <mergeCell ref="K1:L1"/>
    <mergeCell ref="P1:U1"/>
    <mergeCell ref="G3:I3"/>
    <mergeCell ref="J3:L3"/>
    <mergeCell ref="M3:O3"/>
    <mergeCell ref="P3:R3"/>
    <mergeCell ref="S3:U3"/>
  </mergeCells>
  <printOptions/>
  <pageMargins left="0.75" right="0.75" top="1" bottom="1" header="0.5" footer="0.5"/>
  <pageSetup orientation="portrait" paperSize="9" r:id="rId1"/>
  <ignoredErrors>
    <ignoredError sqref="G5:T17 G23:T36 G42:T55 G61:T7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Y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5.140625" style="55" customWidth="1"/>
    <col min="3" max="3" width="26.28125" style="4" customWidth="1"/>
    <col min="4" max="4" width="17.8515625" style="4" customWidth="1"/>
    <col min="5" max="5" width="5.140625" style="5" customWidth="1"/>
    <col min="6" max="6" width="4.57421875" style="37" bestFit="1" customWidth="1"/>
    <col min="7" max="7" width="4.140625" style="29" bestFit="1" customWidth="1"/>
    <col min="8" max="8" width="3.57421875" style="30" bestFit="1" customWidth="1"/>
    <col min="9" max="9" width="4.57421875" style="37" bestFit="1" customWidth="1"/>
    <col min="10" max="10" width="4.140625" style="29" bestFit="1" customWidth="1"/>
    <col min="11" max="11" width="3.57421875" style="30" bestFit="1" customWidth="1"/>
    <col min="12" max="12" width="4.57421875" style="138" bestFit="1" customWidth="1"/>
    <col min="13" max="13" width="4.140625" style="138" bestFit="1" customWidth="1"/>
    <col min="14" max="14" width="3.57421875" style="30" bestFit="1" customWidth="1"/>
    <col min="15" max="15" width="4.57421875" style="37" bestFit="1" customWidth="1"/>
    <col min="16" max="16" width="4.140625" style="29" bestFit="1" customWidth="1"/>
    <col min="17" max="17" width="4.57421875" style="30" bestFit="1" customWidth="1"/>
    <col min="18" max="18" width="4.57421875" style="37" bestFit="1" customWidth="1"/>
    <col min="19" max="19" width="4.140625" style="29" bestFit="1" customWidth="1"/>
    <col min="20" max="20" width="3.57421875" style="30" bestFit="1" customWidth="1"/>
    <col min="21" max="21" width="4.57421875" style="37" bestFit="1" customWidth="1"/>
    <col min="22" max="22" width="4.140625" style="29" bestFit="1" customWidth="1"/>
    <col min="23" max="23" width="3.57421875" style="30" bestFit="1" customWidth="1"/>
    <col min="24" max="24" width="1.7109375" style="6" customWidth="1"/>
    <col min="25" max="25" width="9.140625" style="7" customWidth="1"/>
  </cols>
  <sheetData>
    <row r="1" spans="3:23" ht="12.75">
      <c r="C1" s="3" t="s">
        <v>0</v>
      </c>
      <c r="F1" s="283" t="s">
        <v>79</v>
      </c>
      <c r="G1" s="284"/>
      <c r="H1" s="284"/>
      <c r="J1" s="285" t="s">
        <v>76</v>
      </c>
      <c r="K1" s="286"/>
      <c r="L1" s="126"/>
      <c r="M1" s="299" t="s">
        <v>497</v>
      </c>
      <c r="N1" s="300"/>
      <c r="Q1" s="22"/>
      <c r="R1" s="287" t="s">
        <v>26</v>
      </c>
      <c r="S1" s="288"/>
      <c r="T1" s="288"/>
      <c r="U1" s="288"/>
      <c r="V1" s="288"/>
      <c r="W1" s="289"/>
    </row>
    <row r="3" spans="6:25" ht="12.75">
      <c r="F3" s="290" t="s">
        <v>1</v>
      </c>
      <c r="G3" s="291"/>
      <c r="H3" s="292"/>
      <c r="I3" s="290" t="s">
        <v>2</v>
      </c>
      <c r="J3" s="291"/>
      <c r="K3" s="292"/>
      <c r="L3" s="290" t="s">
        <v>3</v>
      </c>
      <c r="M3" s="291"/>
      <c r="N3" s="292"/>
      <c r="O3" s="290" t="s">
        <v>4</v>
      </c>
      <c r="P3" s="291"/>
      <c r="Q3" s="292"/>
      <c r="R3" s="290" t="s">
        <v>5</v>
      </c>
      <c r="S3" s="291"/>
      <c r="T3" s="292"/>
      <c r="U3" s="290" t="s">
        <v>351</v>
      </c>
      <c r="V3" s="291"/>
      <c r="W3" s="292"/>
      <c r="Y3" s="7" t="s">
        <v>472</v>
      </c>
    </row>
    <row r="4" spans="3:23" ht="12.75">
      <c r="C4" s="8"/>
      <c r="D4" s="8"/>
      <c r="E4" s="9"/>
      <c r="F4" s="33" t="s">
        <v>6</v>
      </c>
      <c r="G4" s="10" t="s">
        <v>7</v>
      </c>
      <c r="H4" s="11" t="s">
        <v>8</v>
      </c>
      <c r="I4" s="33" t="s">
        <v>6</v>
      </c>
      <c r="J4" s="10" t="s">
        <v>7</v>
      </c>
      <c r="K4" s="11" t="s">
        <v>8</v>
      </c>
      <c r="L4" s="33" t="s">
        <v>6</v>
      </c>
      <c r="M4" s="10" t="s">
        <v>7</v>
      </c>
      <c r="N4" s="11" t="s">
        <v>8</v>
      </c>
      <c r="O4" s="33" t="s">
        <v>6</v>
      </c>
      <c r="P4" s="10" t="s">
        <v>7</v>
      </c>
      <c r="Q4" s="11" t="s">
        <v>8</v>
      </c>
      <c r="R4" s="33" t="s">
        <v>6</v>
      </c>
      <c r="S4" s="10" t="s">
        <v>7</v>
      </c>
      <c r="T4" s="11" t="s">
        <v>8</v>
      </c>
      <c r="U4" s="33" t="s">
        <v>6</v>
      </c>
      <c r="V4" s="10" t="s">
        <v>7</v>
      </c>
      <c r="W4" s="11" t="s">
        <v>8</v>
      </c>
    </row>
    <row r="5" spans="1:25" ht="12.75">
      <c r="A5" s="1" t="s">
        <v>9</v>
      </c>
      <c r="B5" s="54">
        <v>1</v>
      </c>
      <c r="C5" s="4" t="s">
        <v>42</v>
      </c>
      <c r="D5" s="4" t="s">
        <v>18</v>
      </c>
      <c r="E5" s="5">
        <v>200</v>
      </c>
      <c r="F5" s="34" t="s">
        <v>17</v>
      </c>
      <c r="G5" s="143">
        <v>1</v>
      </c>
      <c r="H5" s="15">
        <f aca="true" t="shared" si="0" ref="H5:H12">G5</f>
        <v>1</v>
      </c>
      <c r="I5" s="42" t="s">
        <v>15</v>
      </c>
      <c r="J5" s="143">
        <v>1</v>
      </c>
      <c r="K5" s="16">
        <f aca="true" t="shared" si="1" ref="K5:K12">(H5+J5)</f>
        <v>2</v>
      </c>
      <c r="L5" s="127">
        <v>3</v>
      </c>
      <c r="M5" s="143">
        <v>1</v>
      </c>
      <c r="N5" s="16">
        <f aca="true" t="shared" si="2" ref="N5:N12">(K5+M5)</f>
        <v>3</v>
      </c>
      <c r="O5" s="134">
        <v>5</v>
      </c>
      <c r="P5" s="143">
        <v>0.5</v>
      </c>
      <c r="Q5" s="16">
        <f aca="true" t="shared" si="3" ref="Q5:Q12">(N5+P5)</f>
        <v>3.5</v>
      </c>
      <c r="R5" s="42" t="s">
        <v>16</v>
      </c>
      <c r="S5" s="143">
        <v>1</v>
      </c>
      <c r="T5" s="16">
        <f aca="true" t="shared" si="4" ref="T5:T12">(Q5+S5)</f>
        <v>4.5</v>
      </c>
      <c r="U5" s="34" t="s">
        <v>21</v>
      </c>
      <c r="V5" s="143">
        <v>1</v>
      </c>
      <c r="W5" s="16">
        <f aca="true" t="shared" si="5" ref="W5:W12">(T5+V5)</f>
        <v>5.5</v>
      </c>
      <c r="Y5" s="7">
        <f aca="true" t="shared" si="6" ref="Y5:Y12">W5*5</f>
        <v>27.5</v>
      </c>
    </row>
    <row r="6" spans="1:25" ht="12.75">
      <c r="A6" s="1" t="s">
        <v>187</v>
      </c>
      <c r="B6" s="54">
        <v>2</v>
      </c>
      <c r="C6" s="31" t="s">
        <v>458</v>
      </c>
      <c r="D6" s="31" t="s">
        <v>18</v>
      </c>
      <c r="E6" s="32">
        <v>191</v>
      </c>
      <c r="F6" s="34" t="s">
        <v>12</v>
      </c>
      <c r="G6" s="143">
        <v>1</v>
      </c>
      <c r="H6" s="15">
        <f t="shared" si="0"/>
        <v>1</v>
      </c>
      <c r="I6" s="42" t="s">
        <v>17</v>
      </c>
      <c r="J6" s="143">
        <v>0</v>
      </c>
      <c r="K6" s="16">
        <f t="shared" si="1"/>
        <v>1</v>
      </c>
      <c r="L6" s="42" t="s">
        <v>10</v>
      </c>
      <c r="M6" s="143">
        <v>1</v>
      </c>
      <c r="N6" s="16">
        <f t="shared" si="2"/>
        <v>2</v>
      </c>
      <c r="O6" s="34" t="s">
        <v>15</v>
      </c>
      <c r="P6" s="143">
        <v>1</v>
      </c>
      <c r="Q6" s="16">
        <f t="shared" si="3"/>
        <v>3</v>
      </c>
      <c r="R6" s="34" t="s">
        <v>14</v>
      </c>
      <c r="S6" s="143">
        <v>1</v>
      </c>
      <c r="T6" s="16">
        <f t="shared" si="4"/>
        <v>4</v>
      </c>
      <c r="U6" s="42" t="s">
        <v>11</v>
      </c>
      <c r="V6" s="143">
        <v>0</v>
      </c>
      <c r="W6" s="16">
        <f t="shared" si="5"/>
        <v>4</v>
      </c>
      <c r="Y6" s="7">
        <f t="shared" si="6"/>
        <v>20</v>
      </c>
    </row>
    <row r="7" spans="1:25" ht="12.75">
      <c r="A7" s="1" t="s">
        <v>187</v>
      </c>
      <c r="B7" s="54">
        <v>3</v>
      </c>
      <c r="C7" s="123" t="s">
        <v>459</v>
      </c>
      <c r="D7" s="123" t="s">
        <v>213</v>
      </c>
      <c r="E7" s="124">
        <v>175</v>
      </c>
      <c r="F7" s="34" t="s">
        <v>16</v>
      </c>
      <c r="G7" s="143">
        <v>1</v>
      </c>
      <c r="H7" s="15">
        <f t="shared" si="0"/>
        <v>1</v>
      </c>
      <c r="I7" s="42" t="s">
        <v>12</v>
      </c>
      <c r="J7" s="143">
        <v>1</v>
      </c>
      <c r="K7" s="16">
        <f t="shared" si="1"/>
        <v>2</v>
      </c>
      <c r="L7" s="42" t="s">
        <v>11</v>
      </c>
      <c r="M7" s="143">
        <v>0</v>
      </c>
      <c r="N7" s="16">
        <f t="shared" si="2"/>
        <v>2</v>
      </c>
      <c r="O7" s="34" t="s">
        <v>10</v>
      </c>
      <c r="P7" s="143">
        <v>1</v>
      </c>
      <c r="Q7" s="16">
        <f t="shared" si="3"/>
        <v>3</v>
      </c>
      <c r="R7" s="42" t="s">
        <v>21</v>
      </c>
      <c r="S7" s="143">
        <v>0</v>
      </c>
      <c r="T7" s="16">
        <f t="shared" si="4"/>
        <v>3</v>
      </c>
      <c r="U7" s="34" t="s">
        <v>17</v>
      </c>
      <c r="V7" s="143">
        <v>1</v>
      </c>
      <c r="W7" s="16">
        <f t="shared" si="5"/>
        <v>4</v>
      </c>
      <c r="Y7" s="7">
        <f t="shared" si="6"/>
        <v>20</v>
      </c>
    </row>
    <row r="8" spans="1:25" ht="12.75">
      <c r="A8" s="1"/>
      <c r="B8" s="54">
        <v>4</v>
      </c>
      <c r="C8" s="31" t="s">
        <v>361</v>
      </c>
      <c r="D8" s="31" t="s">
        <v>34</v>
      </c>
      <c r="E8" s="32">
        <v>157</v>
      </c>
      <c r="F8" s="42" t="s">
        <v>11</v>
      </c>
      <c r="G8" s="143">
        <v>0</v>
      </c>
      <c r="H8" s="15">
        <f t="shared" si="0"/>
        <v>0</v>
      </c>
      <c r="I8" s="34" t="s">
        <v>21</v>
      </c>
      <c r="J8" s="143">
        <v>1</v>
      </c>
      <c r="K8" s="16">
        <f t="shared" si="1"/>
        <v>1</v>
      </c>
      <c r="L8" s="42" t="s">
        <v>15</v>
      </c>
      <c r="M8" s="143">
        <v>1</v>
      </c>
      <c r="N8" s="16">
        <f t="shared" si="2"/>
        <v>2</v>
      </c>
      <c r="O8" s="34" t="s">
        <v>16</v>
      </c>
      <c r="P8" s="143">
        <v>1</v>
      </c>
      <c r="Q8" s="16">
        <f t="shared" si="3"/>
        <v>3</v>
      </c>
      <c r="R8" s="34" t="s">
        <v>10</v>
      </c>
      <c r="S8" s="143">
        <v>0.5</v>
      </c>
      <c r="T8" s="16">
        <f t="shared" si="4"/>
        <v>3.5</v>
      </c>
      <c r="U8" s="42" t="s">
        <v>14</v>
      </c>
      <c r="V8" s="143">
        <v>0</v>
      </c>
      <c r="W8" s="16">
        <f t="shared" si="5"/>
        <v>3.5</v>
      </c>
      <c r="Y8" s="7">
        <f t="shared" si="6"/>
        <v>17.5</v>
      </c>
    </row>
    <row r="9" spans="1:25" ht="12.75">
      <c r="A9" s="1"/>
      <c r="B9" s="54">
        <v>5</v>
      </c>
      <c r="C9" s="4" t="s">
        <v>60</v>
      </c>
      <c r="D9" s="4" t="s">
        <v>41</v>
      </c>
      <c r="E9" s="5">
        <v>141</v>
      </c>
      <c r="F9" s="42" t="s">
        <v>21</v>
      </c>
      <c r="G9" s="143">
        <v>0</v>
      </c>
      <c r="H9" s="15">
        <f>G9</f>
        <v>0</v>
      </c>
      <c r="I9" s="34" t="s">
        <v>14</v>
      </c>
      <c r="J9" s="143">
        <v>0</v>
      </c>
      <c r="K9" s="16">
        <f>(H9+J9)</f>
        <v>0</v>
      </c>
      <c r="L9" s="42" t="s">
        <v>16</v>
      </c>
      <c r="M9" s="143">
        <v>0</v>
      </c>
      <c r="N9" s="16">
        <f>(K9+M9)</f>
        <v>0</v>
      </c>
      <c r="O9" s="34" t="s">
        <v>11</v>
      </c>
      <c r="P9" s="143">
        <v>0.5</v>
      </c>
      <c r="Q9" s="16">
        <f>(N9+P9)</f>
        <v>0.5</v>
      </c>
      <c r="R9" s="34" t="s">
        <v>15</v>
      </c>
      <c r="S9" s="143">
        <v>1</v>
      </c>
      <c r="T9" s="16">
        <f>(Q9+S9)</f>
        <v>1.5</v>
      </c>
      <c r="U9" s="42" t="s">
        <v>10</v>
      </c>
      <c r="V9" s="143">
        <v>1</v>
      </c>
      <c r="W9" s="16">
        <f>(T9+V9)</f>
        <v>2.5</v>
      </c>
      <c r="Y9" s="7">
        <f>W9*5</f>
        <v>12.5</v>
      </c>
    </row>
    <row r="10" spans="1:25" ht="12.75">
      <c r="A10" s="1"/>
      <c r="B10" s="54">
        <v>6</v>
      </c>
      <c r="C10" s="31" t="s">
        <v>329</v>
      </c>
      <c r="D10" s="31" t="s">
        <v>25</v>
      </c>
      <c r="E10" s="32">
        <v>155</v>
      </c>
      <c r="F10" s="42" t="s">
        <v>14</v>
      </c>
      <c r="G10" s="143">
        <v>0</v>
      </c>
      <c r="H10" s="15">
        <f t="shared" si="0"/>
        <v>0</v>
      </c>
      <c r="I10" s="34" t="s">
        <v>10</v>
      </c>
      <c r="J10" s="143">
        <v>1</v>
      </c>
      <c r="K10" s="16">
        <f t="shared" si="1"/>
        <v>1</v>
      </c>
      <c r="L10" s="34" t="s">
        <v>12</v>
      </c>
      <c r="M10" s="143">
        <v>1</v>
      </c>
      <c r="N10" s="16">
        <f t="shared" si="2"/>
        <v>2</v>
      </c>
      <c r="O10" s="42" t="s">
        <v>17</v>
      </c>
      <c r="P10" s="143">
        <v>0</v>
      </c>
      <c r="Q10" s="16">
        <f t="shared" si="3"/>
        <v>2</v>
      </c>
      <c r="R10" s="34" t="s">
        <v>11</v>
      </c>
      <c r="S10" s="143">
        <v>0</v>
      </c>
      <c r="T10" s="16">
        <f t="shared" si="4"/>
        <v>2</v>
      </c>
      <c r="U10" s="42" t="s">
        <v>15</v>
      </c>
      <c r="V10" s="143">
        <v>0</v>
      </c>
      <c r="W10" s="16">
        <f t="shared" si="5"/>
        <v>2</v>
      </c>
      <c r="Y10" s="7">
        <f t="shared" si="6"/>
        <v>10</v>
      </c>
    </row>
    <row r="11" spans="1:25" ht="12.75">
      <c r="A11" s="1"/>
      <c r="B11" s="54">
        <v>7</v>
      </c>
      <c r="C11" s="31" t="s">
        <v>24</v>
      </c>
      <c r="D11" s="31" t="s">
        <v>22</v>
      </c>
      <c r="E11" s="32">
        <v>170</v>
      </c>
      <c r="F11" s="42" t="s">
        <v>10</v>
      </c>
      <c r="G11" s="143">
        <v>1</v>
      </c>
      <c r="H11" s="15">
        <f t="shared" si="0"/>
        <v>1</v>
      </c>
      <c r="I11" s="34" t="s">
        <v>11</v>
      </c>
      <c r="J11" s="143">
        <v>0</v>
      </c>
      <c r="K11" s="16">
        <f t="shared" si="1"/>
        <v>1</v>
      </c>
      <c r="L11" s="34" t="s">
        <v>17</v>
      </c>
      <c r="M11" s="143">
        <v>0</v>
      </c>
      <c r="N11" s="16">
        <f t="shared" si="2"/>
        <v>1</v>
      </c>
      <c r="O11" s="42" t="s">
        <v>21</v>
      </c>
      <c r="P11" s="143">
        <v>0</v>
      </c>
      <c r="Q11" s="16">
        <f t="shared" si="3"/>
        <v>1</v>
      </c>
      <c r="R11" s="42" t="s">
        <v>12</v>
      </c>
      <c r="S11" s="143">
        <v>0</v>
      </c>
      <c r="T11" s="16">
        <f t="shared" si="4"/>
        <v>1</v>
      </c>
      <c r="U11" s="34" t="s">
        <v>16</v>
      </c>
      <c r="V11" s="143">
        <v>1</v>
      </c>
      <c r="W11" s="16">
        <f t="shared" si="5"/>
        <v>2</v>
      </c>
      <c r="Y11" s="7">
        <f t="shared" si="6"/>
        <v>10</v>
      </c>
    </row>
    <row r="12" spans="1:25" ht="12.75">
      <c r="A12" s="1"/>
      <c r="B12" s="54">
        <v>8</v>
      </c>
      <c r="C12" s="31" t="s">
        <v>107</v>
      </c>
      <c r="D12" s="31" t="s">
        <v>34</v>
      </c>
      <c r="E12" s="32">
        <v>143</v>
      </c>
      <c r="F12" s="35" t="s">
        <v>15</v>
      </c>
      <c r="G12" s="144">
        <v>0</v>
      </c>
      <c r="H12" s="46">
        <f t="shared" si="0"/>
        <v>0</v>
      </c>
      <c r="I12" s="43" t="s">
        <v>16</v>
      </c>
      <c r="J12" s="144">
        <v>0</v>
      </c>
      <c r="K12" s="27">
        <f t="shared" si="1"/>
        <v>0</v>
      </c>
      <c r="L12" s="35" t="s">
        <v>21</v>
      </c>
      <c r="M12" s="144">
        <v>0</v>
      </c>
      <c r="N12" s="27">
        <f t="shared" si="2"/>
        <v>0</v>
      </c>
      <c r="O12" s="43" t="s">
        <v>14</v>
      </c>
      <c r="P12" s="144">
        <v>0</v>
      </c>
      <c r="Q12" s="27">
        <f t="shared" si="3"/>
        <v>0</v>
      </c>
      <c r="R12" s="43" t="s">
        <v>17</v>
      </c>
      <c r="S12" s="144">
        <v>0.5</v>
      </c>
      <c r="T12" s="27">
        <f t="shared" si="4"/>
        <v>0.5</v>
      </c>
      <c r="U12" s="35" t="s">
        <v>12</v>
      </c>
      <c r="V12" s="144">
        <v>0</v>
      </c>
      <c r="W12" s="27">
        <f t="shared" si="5"/>
        <v>0.5</v>
      </c>
      <c r="Y12" s="7">
        <f t="shared" si="6"/>
        <v>2.5</v>
      </c>
    </row>
    <row r="13" spans="6:23" ht="12.75">
      <c r="F13" s="36"/>
      <c r="G13" s="14"/>
      <c r="H13" s="21"/>
      <c r="I13" s="36"/>
      <c r="J13" s="14"/>
      <c r="K13" s="22"/>
      <c r="L13" s="137"/>
      <c r="M13" s="137"/>
      <c r="N13" s="22"/>
      <c r="O13" s="36"/>
      <c r="P13" s="14"/>
      <c r="Q13" s="22"/>
      <c r="R13" s="36"/>
      <c r="S13" s="14"/>
      <c r="T13" s="22"/>
      <c r="U13" s="36"/>
      <c r="V13" s="14"/>
      <c r="W13" s="22"/>
    </row>
    <row r="14" spans="3:23" ht="12.75">
      <c r="C14" s="3" t="s">
        <v>84</v>
      </c>
      <c r="F14" s="283" t="s">
        <v>79</v>
      </c>
      <c r="G14" s="284"/>
      <c r="H14" s="284"/>
      <c r="J14" s="285" t="s">
        <v>76</v>
      </c>
      <c r="K14" s="286"/>
      <c r="L14" s="126"/>
      <c r="M14" s="299" t="s">
        <v>497</v>
      </c>
      <c r="N14" s="300"/>
      <c r="Q14" s="22"/>
      <c r="R14" s="287" t="s">
        <v>26</v>
      </c>
      <c r="S14" s="288"/>
      <c r="T14" s="288"/>
      <c r="U14" s="288"/>
      <c r="V14" s="288"/>
      <c r="W14" s="289"/>
    </row>
    <row r="16" spans="6:25" ht="12.75">
      <c r="F16" s="290" t="s">
        <v>1</v>
      </c>
      <c r="G16" s="291"/>
      <c r="H16" s="292"/>
      <c r="I16" s="290" t="s">
        <v>2</v>
      </c>
      <c r="J16" s="291"/>
      <c r="K16" s="292"/>
      <c r="L16" s="290" t="s">
        <v>3</v>
      </c>
      <c r="M16" s="291"/>
      <c r="N16" s="292"/>
      <c r="O16" s="290" t="s">
        <v>4</v>
      </c>
      <c r="P16" s="291"/>
      <c r="Q16" s="292"/>
      <c r="R16" s="290" t="s">
        <v>5</v>
      </c>
      <c r="S16" s="291"/>
      <c r="T16" s="292"/>
      <c r="U16" s="290" t="s">
        <v>351</v>
      </c>
      <c r="V16" s="291"/>
      <c r="W16" s="292"/>
      <c r="Y16" s="7" t="s">
        <v>472</v>
      </c>
    </row>
    <row r="17" spans="3:23" ht="12.75">
      <c r="C17" s="8"/>
      <c r="D17" s="8"/>
      <c r="E17" s="9"/>
      <c r="F17" s="33" t="s">
        <v>6</v>
      </c>
      <c r="G17" s="10" t="s">
        <v>7</v>
      </c>
      <c r="H17" s="11" t="s">
        <v>8</v>
      </c>
      <c r="I17" s="33" t="s">
        <v>6</v>
      </c>
      <c r="J17" s="10" t="s">
        <v>7</v>
      </c>
      <c r="K17" s="11" t="s">
        <v>8</v>
      </c>
      <c r="L17" s="33" t="s">
        <v>6</v>
      </c>
      <c r="M17" s="10" t="s">
        <v>7</v>
      </c>
      <c r="N17" s="11" t="s">
        <v>8</v>
      </c>
      <c r="O17" s="33" t="s">
        <v>6</v>
      </c>
      <c r="P17" s="10" t="s">
        <v>7</v>
      </c>
      <c r="Q17" s="11" t="s">
        <v>8</v>
      </c>
      <c r="R17" s="33" t="s">
        <v>6</v>
      </c>
      <c r="S17" s="10" t="s">
        <v>7</v>
      </c>
      <c r="T17" s="11" t="s">
        <v>8</v>
      </c>
      <c r="U17" s="33" t="s">
        <v>6</v>
      </c>
      <c r="V17" s="10" t="s">
        <v>7</v>
      </c>
      <c r="W17" s="11" t="s">
        <v>8</v>
      </c>
    </row>
    <row r="18" spans="1:25" ht="12.75">
      <c r="A18" s="1" t="s">
        <v>189</v>
      </c>
      <c r="B18" s="2">
        <v>1</v>
      </c>
      <c r="C18" s="31" t="s">
        <v>98</v>
      </c>
      <c r="D18" s="31" t="s">
        <v>18</v>
      </c>
      <c r="E18" s="32">
        <v>142</v>
      </c>
      <c r="F18" s="34" t="s">
        <v>15</v>
      </c>
      <c r="G18" s="14" t="s">
        <v>11</v>
      </c>
      <c r="H18" s="15" t="str">
        <f aca="true" t="shared" si="7" ref="H18:H25">G18</f>
        <v>1</v>
      </c>
      <c r="I18" s="42" t="s">
        <v>16</v>
      </c>
      <c r="J18" s="14" t="s">
        <v>19</v>
      </c>
      <c r="K18" s="16">
        <f aca="true" t="shared" si="8" ref="K18:K25">(H18+J18)</f>
        <v>1.5</v>
      </c>
      <c r="L18" s="34" t="s">
        <v>14</v>
      </c>
      <c r="M18" s="14" t="s">
        <v>11</v>
      </c>
      <c r="N18" s="16">
        <f aca="true" t="shared" si="9" ref="N18:N25">(K18+M18)</f>
        <v>2.5</v>
      </c>
      <c r="O18" s="42" t="s">
        <v>10</v>
      </c>
      <c r="P18" s="14" t="s">
        <v>11</v>
      </c>
      <c r="Q18" s="16">
        <f aca="true" t="shared" si="10" ref="Q18:Q25">(N18+P18)</f>
        <v>3.5</v>
      </c>
      <c r="R18" s="42" t="s">
        <v>12</v>
      </c>
      <c r="S18" s="14" t="s">
        <v>11</v>
      </c>
      <c r="T18" s="16">
        <f aca="true" t="shared" si="11" ref="T18:T25">(Q18+S18)</f>
        <v>4.5</v>
      </c>
      <c r="U18" s="34" t="s">
        <v>21</v>
      </c>
      <c r="V18" s="14" t="s">
        <v>13</v>
      </c>
      <c r="W18" s="16">
        <f aca="true" t="shared" si="12" ref="W18:W25">(T18+V18)</f>
        <v>4.5</v>
      </c>
      <c r="Y18" s="7">
        <f aca="true" t="shared" si="13" ref="Y18:Y25">W18*5</f>
        <v>22.5</v>
      </c>
    </row>
    <row r="19" spans="1:25" ht="12.75">
      <c r="A19" s="1" t="s">
        <v>187</v>
      </c>
      <c r="B19" s="2">
        <v>2</v>
      </c>
      <c r="C19" s="4" t="s">
        <v>486</v>
      </c>
      <c r="D19" s="4" t="s">
        <v>22</v>
      </c>
      <c r="E19" s="5">
        <v>127</v>
      </c>
      <c r="F19" s="34" t="s">
        <v>10</v>
      </c>
      <c r="G19" s="14" t="s">
        <v>11</v>
      </c>
      <c r="H19" s="15" t="str">
        <f t="shared" si="7"/>
        <v>1</v>
      </c>
      <c r="I19" s="42" t="s">
        <v>15</v>
      </c>
      <c r="J19" s="14" t="s">
        <v>11</v>
      </c>
      <c r="K19" s="16">
        <f t="shared" si="8"/>
        <v>2</v>
      </c>
      <c r="L19" s="42" t="s">
        <v>17</v>
      </c>
      <c r="M19" s="14" t="s">
        <v>13</v>
      </c>
      <c r="N19" s="16">
        <f t="shared" si="9"/>
        <v>2</v>
      </c>
      <c r="O19" s="34" t="s">
        <v>16</v>
      </c>
      <c r="P19" s="14" t="s">
        <v>11</v>
      </c>
      <c r="Q19" s="16">
        <f t="shared" si="10"/>
        <v>3</v>
      </c>
      <c r="R19" s="34" t="s">
        <v>14</v>
      </c>
      <c r="S19" s="14" t="s">
        <v>13</v>
      </c>
      <c r="T19" s="16">
        <f t="shared" si="11"/>
        <v>3</v>
      </c>
      <c r="U19" s="42" t="s">
        <v>11</v>
      </c>
      <c r="V19" s="14" t="s">
        <v>11</v>
      </c>
      <c r="W19" s="16">
        <f t="shared" si="12"/>
        <v>4</v>
      </c>
      <c r="Y19" s="7">
        <f t="shared" si="13"/>
        <v>20</v>
      </c>
    </row>
    <row r="20" spans="1:25" ht="12.75">
      <c r="A20" s="1" t="s">
        <v>187</v>
      </c>
      <c r="B20" s="2">
        <v>3</v>
      </c>
      <c r="C20" s="31" t="s">
        <v>465</v>
      </c>
      <c r="D20" s="31" t="s">
        <v>25</v>
      </c>
      <c r="E20" s="32">
        <v>124</v>
      </c>
      <c r="F20" s="34" t="s">
        <v>12</v>
      </c>
      <c r="G20" s="14" t="s">
        <v>19</v>
      </c>
      <c r="H20" s="15" t="str">
        <f t="shared" si="7"/>
        <v>0.5</v>
      </c>
      <c r="I20" s="42" t="s">
        <v>10</v>
      </c>
      <c r="J20" s="14" t="s">
        <v>11</v>
      </c>
      <c r="K20" s="16">
        <f t="shared" si="8"/>
        <v>1.5</v>
      </c>
      <c r="L20" s="42" t="s">
        <v>11</v>
      </c>
      <c r="M20" s="14" t="s">
        <v>13</v>
      </c>
      <c r="N20" s="16">
        <f t="shared" si="9"/>
        <v>1.5</v>
      </c>
      <c r="O20" s="34" t="s">
        <v>17</v>
      </c>
      <c r="P20" s="14" t="s">
        <v>19</v>
      </c>
      <c r="Q20" s="16">
        <f t="shared" si="10"/>
        <v>2</v>
      </c>
      <c r="R20" s="42" t="s">
        <v>21</v>
      </c>
      <c r="S20" s="14" t="s">
        <v>11</v>
      </c>
      <c r="T20" s="16">
        <f t="shared" si="11"/>
        <v>3</v>
      </c>
      <c r="U20" s="34" t="s">
        <v>15</v>
      </c>
      <c r="V20" s="14" t="s">
        <v>11</v>
      </c>
      <c r="W20" s="16">
        <f t="shared" si="12"/>
        <v>4</v>
      </c>
      <c r="Y20" s="7">
        <f t="shared" si="13"/>
        <v>20</v>
      </c>
    </row>
    <row r="21" spans="1:25" ht="12.75">
      <c r="A21" s="1" t="s">
        <v>187</v>
      </c>
      <c r="B21" s="2">
        <v>4</v>
      </c>
      <c r="C21" s="31" t="s">
        <v>131</v>
      </c>
      <c r="D21" s="31" t="s">
        <v>34</v>
      </c>
      <c r="E21" s="32">
        <v>112</v>
      </c>
      <c r="F21" s="34" t="s">
        <v>16</v>
      </c>
      <c r="G21" s="14" t="s">
        <v>19</v>
      </c>
      <c r="H21" s="15" t="str">
        <f t="shared" si="7"/>
        <v>0.5</v>
      </c>
      <c r="I21" s="42" t="s">
        <v>12</v>
      </c>
      <c r="J21" s="14" t="s">
        <v>13</v>
      </c>
      <c r="K21" s="16">
        <f t="shared" si="8"/>
        <v>0.5</v>
      </c>
      <c r="L21" s="34" t="s">
        <v>21</v>
      </c>
      <c r="M21" s="14" t="s">
        <v>11</v>
      </c>
      <c r="N21" s="16">
        <f t="shared" si="9"/>
        <v>1.5</v>
      </c>
      <c r="O21" s="42" t="s">
        <v>14</v>
      </c>
      <c r="P21" s="14" t="s">
        <v>19</v>
      </c>
      <c r="Q21" s="16">
        <f t="shared" si="10"/>
        <v>2</v>
      </c>
      <c r="R21" s="42" t="s">
        <v>15</v>
      </c>
      <c r="S21" s="14" t="s">
        <v>11</v>
      </c>
      <c r="T21" s="16">
        <f t="shared" si="11"/>
        <v>3</v>
      </c>
      <c r="U21" s="34" t="s">
        <v>10</v>
      </c>
      <c r="V21" s="14" t="s">
        <v>11</v>
      </c>
      <c r="W21" s="16">
        <f t="shared" si="12"/>
        <v>4</v>
      </c>
      <c r="Y21" s="7">
        <f t="shared" si="13"/>
        <v>20</v>
      </c>
    </row>
    <row r="22" spans="1:25" ht="12.75">
      <c r="A22" s="1"/>
      <c r="B22" s="2">
        <v>5</v>
      </c>
      <c r="C22" s="31" t="s">
        <v>28</v>
      </c>
      <c r="D22" s="31" t="s">
        <v>29</v>
      </c>
      <c r="E22" s="32">
        <v>127</v>
      </c>
      <c r="F22" s="42" t="s">
        <v>14</v>
      </c>
      <c r="G22" s="14" t="s">
        <v>19</v>
      </c>
      <c r="H22" s="15" t="str">
        <f t="shared" si="7"/>
        <v>0.5</v>
      </c>
      <c r="I22" s="34" t="s">
        <v>17</v>
      </c>
      <c r="J22" s="14" t="s">
        <v>11</v>
      </c>
      <c r="K22" s="16">
        <f t="shared" si="8"/>
        <v>1.5</v>
      </c>
      <c r="L22" s="34" t="s">
        <v>10</v>
      </c>
      <c r="M22" s="14" t="s">
        <v>11</v>
      </c>
      <c r="N22" s="16">
        <f t="shared" si="9"/>
        <v>2.5</v>
      </c>
      <c r="O22" s="42" t="s">
        <v>15</v>
      </c>
      <c r="P22" s="14" t="s">
        <v>11</v>
      </c>
      <c r="Q22" s="16">
        <f t="shared" si="10"/>
        <v>3.5</v>
      </c>
      <c r="R22" s="34" t="s">
        <v>11</v>
      </c>
      <c r="S22" s="14" t="s">
        <v>13</v>
      </c>
      <c r="T22" s="16">
        <f t="shared" si="11"/>
        <v>3.5</v>
      </c>
      <c r="U22" s="42" t="s">
        <v>16</v>
      </c>
      <c r="V22" s="14" t="s">
        <v>13</v>
      </c>
      <c r="W22" s="16">
        <f t="shared" si="12"/>
        <v>3.5</v>
      </c>
      <c r="Y22" s="7">
        <f t="shared" si="13"/>
        <v>17.5</v>
      </c>
    </row>
    <row r="23" spans="1:25" ht="12.75">
      <c r="A23" s="1"/>
      <c r="B23" s="2">
        <v>6</v>
      </c>
      <c r="C23" s="31" t="s">
        <v>328</v>
      </c>
      <c r="D23" s="31" t="s">
        <v>25</v>
      </c>
      <c r="E23" s="32">
        <v>120</v>
      </c>
      <c r="F23" s="42" t="s">
        <v>17</v>
      </c>
      <c r="G23" s="14" t="s">
        <v>19</v>
      </c>
      <c r="H23" s="15" t="str">
        <f t="shared" si="7"/>
        <v>0.5</v>
      </c>
      <c r="I23" s="34" t="s">
        <v>11</v>
      </c>
      <c r="J23" s="14" t="s">
        <v>19</v>
      </c>
      <c r="K23" s="16">
        <f t="shared" si="8"/>
        <v>1</v>
      </c>
      <c r="L23" s="34" t="s">
        <v>15</v>
      </c>
      <c r="M23" s="14" t="s">
        <v>19</v>
      </c>
      <c r="N23" s="16">
        <f t="shared" si="9"/>
        <v>1.5</v>
      </c>
      <c r="O23" s="42" t="s">
        <v>21</v>
      </c>
      <c r="P23" s="14" t="s">
        <v>13</v>
      </c>
      <c r="Q23" s="16">
        <f t="shared" si="10"/>
        <v>1.5</v>
      </c>
      <c r="R23" s="42" t="s">
        <v>10</v>
      </c>
      <c r="S23" s="14" t="s">
        <v>11</v>
      </c>
      <c r="T23" s="16">
        <f t="shared" si="11"/>
        <v>2.5</v>
      </c>
      <c r="U23" s="34" t="s">
        <v>12</v>
      </c>
      <c r="V23" s="14" t="s">
        <v>11</v>
      </c>
      <c r="W23" s="16">
        <f t="shared" si="12"/>
        <v>3.5</v>
      </c>
      <c r="Y23" s="7">
        <f t="shared" si="13"/>
        <v>17.5</v>
      </c>
    </row>
    <row r="24" spans="1:25" ht="12.75">
      <c r="A24" s="1"/>
      <c r="B24" s="2">
        <v>7</v>
      </c>
      <c r="C24" s="31" t="s">
        <v>369</v>
      </c>
      <c r="D24" s="31" t="s">
        <v>34</v>
      </c>
      <c r="E24" s="32">
        <v>120</v>
      </c>
      <c r="F24" s="42" t="s">
        <v>11</v>
      </c>
      <c r="G24" s="14" t="s">
        <v>13</v>
      </c>
      <c r="H24" s="15" t="str">
        <f t="shared" si="7"/>
        <v>0</v>
      </c>
      <c r="I24" s="34" t="s">
        <v>21</v>
      </c>
      <c r="J24" s="14" t="s">
        <v>13</v>
      </c>
      <c r="K24" s="16">
        <f t="shared" si="8"/>
        <v>0</v>
      </c>
      <c r="L24" s="42" t="s">
        <v>16</v>
      </c>
      <c r="M24" s="14" t="s">
        <v>19</v>
      </c>
      <c r="N24" s="16">
        <f t="shared" si="9"/>
        <v>0.5</v>
      </c>
      <c r="O24" s="34" t="s">
        <v>12</v>
      </c>
      <c r="P24" s="14" t="s">
        <v>13</v>
      </c>
      <c r="Q24" s="16">
        <f t="shared" si="10"/>
        <v>0.5</v>
      </c>
      <c r="R24" s="34" t="s">
        <v>17</v>
      </c>
      <c r="S24" s="14" t="s">
        <v>13</v>
      </c>
      <c r="T24" s="16">
        <f t="shared" si="11"/>
        <v>0.5</v>
      </c>
      <c r="U24" s="42" t="s">
        <v>14</v>
      </c>
      <c r="V24" s="14" t="s">
        <v>13</v>
      </c>
      <c r="W24" s="16">
        <f t="shared" si="12"/>
        <v>0.5</v>
      </c>
      <c r="Y24" s="7">
        <f t="shared" si="13"/>
        <v>2.5</v>
      </c>
    </row>
    <row r="25" spans="1:25" ht="12.75">
      <c r="A25" s="1"/>
      <c r="B25" s="2">
        <v>8</v>
      </c>
      <c r="C25" s="31" t="s">
        <v>464</v>
      </c>
      <c r="D25" s="31" t="s">
        <v>25</v>
      </c>
      <c r="E25" s="32">
        <v>101</v>
      </c>
      <c r="F25" s="43" t="s">
        <v>21</v>
      </c>
      <c r="G25" s="26" t="s">
        <v>13</v>
      </c>
      <c r="H25" s="46" t="str">
        <f t="shared" si="7"/>
        <v>0</v>
      </c>
      <c r="I25" s="35" t="s">
        <v>14</v>
      </c>
      <c r="J25" s="26" t="s">
        <v>13</v>
      </c>
      <c r="K25" s="27">
        <f t="shared" si="8"/>
        <v>0</v>
      </c>
      <c r="L25" s="43" t="s">
        <v>12</v>
      </c>
      <c r="M25" s="26" t="s">
        <v>13</v>
      </c>
      <c r="N25" s="27">
        <f t="shared" si="9"/>
        <v>0</v>
      </c>
      <c r="O25" s="35" t="s">
        <v>11</v>
      </c>
      <c r="P25" s="26" t="s">
        <v>13</v>
      </c>
      <c r="Q25" s="27">
        <f t="shared" si="10"/>
        <v>0</v>
      </c>
      <c r="R25" s="35" t="s">
        <v>16</v>
      </c>
      <c r="S25" s="26" t="s">
        <v>13</v>
      </c>
      <c r="T25" s="27">
        <f t="shared" si="11"/>
        <v>0</v>
      </c>
      <c r="U25" s="43" t="s">
        <v>17</v>
      </c>
      <c r="V25" s="26" t="s">
        <v>13</v>
      </c>
      <c r="W25" s="27">
        <f t="shared" si="12"/>
        <v>0</v>
      </c>
      <c r="Y25" s="7">
        <f t="shared" si="13"/>
        <v>0</v>
      </c>
    </row>
    <row r="27" spans="3:23" ht="12.75">
      <c r="C27" s="3" t="s">
        <v>157</v>
      </c>
      <c r="F27" s="283" t="s">
        <v>79</v>
      </c>
      <c r="G27" s="284"/>
      <c r="H27" s="284"/>
      <c r="J27" s="285" t="s">
        <v>76</v>
      </c>
      <c r="K27" s="286"/>
      <c r="L27" s="126"/>
      <c r="M27" s="299" t="s">
        <v>497</v>
      </c>
      <c r="N27" s="300"/>
      <c r="Q27" s="22"/>
      <c r="R27" s="287" t="s">
        <v>26</v>
      </c>
      <c r="S27" s="288"/>
      <c r="T27" s="288"/>
      <c r="U27" s="288"/>
      <c r="V27" s="288"/>
      <c r="W27" s="289"/>
    </row>
    <row r="29" spans="6:25" ht="12.75">
      <c r="F29" s="290" t="s">
        <v>1</v>
      </c>
      <c r="G29" s="291"/>
      <c r="H29" s="292"/>
      <c r="I29" s="291" t="s">
        <v>2</v>
      </c>
      <c r="J29" s="291"/>
      <c r="K29" s="291"/>
      <c r="L29" s="290" t="s">
        <v>3</v>
      </c>
      <c r="M29" s="291"/>
      <c r="N29" s="292"/>
      <c r="O29" s="290" t="s">
        <v>4</v>
      </c>
      <c r="P29" s="291"/>
      <c r="Q29" s="292"/>
      <c r="R29" s="291" t="s">
        <v>5</v>
      </c>
      <c r="S29" s="291"/>
      <c r="T29" s="291"/>
      <c r="U29" s="290" t="s">
        <v>351</v>
      </c>
      <c r="V29" s="291"/>
      <c r="W29" s="292"/>
      <c r="Y29" s="7" t="s">
        <v>472</v>
      </c>
    </row>
    <row r="30" spans="3:23" ht="12.75">
      <c r="C30" s="8"/>
      <c r="D30" s="8"/>
      <c r="E30" s="9"/>
      <c r="F30" s="33" t="s">
        <v>6</v>
      </c>
      <c r="G30" s="10" t="s">
        <v>7</v>
      </c>
      <c r="H30" s="11" t="s">
        <v>8</v>
      </c>
      <c r="I30" s="57" t="s">
        <v>6</v>
      </c>
      <c r="J30" s="10" t="s">
        <v>7</v>
      </c>
      <c r="K30" s="58" t="s">
        <v>8</v>
      </c>
      <c r="L30" s="33" t="s">
        <v>6</v>
      </c>
      <c r="M30" s="10" t="s">
        <v>7</v>
      </c>
      <c r="N30" s="11" t="s">
        <v>8</v>
      </c>
      <c r="O30" s="57" t="s">
        <v>6</v>
      </c>
      <c r="P30" s="10" t="s">
        <v>7</v>
      </c>
      <c r="Q30" s="11" t="s">
        <v>8</v>
      </c>
      <c r="R30" s="57" t="s">
        <v>6</v>
      </c>
      <c r="S30" s="10" t="s">
        <v>7</v>
      </c>
      <c r="T30" s="58" t="s">
        <v>8</v>
      </c>
      <c r="U30" s="33" t="s">
        <v>6</v>
      </c>
      <c r="V30" s="10" t="s">
        <v>7</v>
      </c>
      <c r="W30" s="11" t="s">
        <v>8</v>
      </c>
    </row>
    <row r="31" spans="1:25" ht="12.75">
      <c r="A31" s="1" t="s">
        <v>9</v>
      </c>
      <c r="B31" s="2">
        <v>1</v>
      </c>
      <c r="C31" s="31" t="s">
        <v>164</v>
      </c>
      <c r="D31" s="31" t="s">
        <v>22</v>
      </c>
      <c r="E31" s="32">
        <v>89</v>
      </c>
      <c r="F31" s="34" t="s">
        <v>15</v>
      </c>
      <c r="G31" s="14" t="s">
        <v>19</v>
      </c>
      <c r="H31" s="15" t="str">
        <f aca="true" t="shared" si="14" ref="H31:H38">G31</f>
        <v>0.5</v>
      </c>
      <c r="I31" s="42" t="s">
        <v>10</v>
      </c>
      <c r="J31" s="14" t="s">
        <v>11</v>
      </c>
      <c r="K31" s="16">
        <f aca="true" t="shared" si="15" ref="K31:K38">(H31+J31)</f>
        <v>1.5</v>
      </c>
      <c r="L31" s="42" t="s">
        <v>16</v>
      </c>
      <c r="M31" s="14" t="s">
        <v>11</v>
      </c>
      <c r="N31" s="16">
        <f aca="true" t="shared" si="16" ref="N31:N38">(K31+M31)</f>
        <v>2.5</v>
      </c>
      <c r="O31" s="34" t="s">
        <v>12</v>
      </c>
      <c r="P31" s="14" t="s">
        <v>11</v>
      </c>
      <c r="Q31" s="16">
        <f aca="true" t="shared" si="17" ref="Q31:Q38">(N31+P31)</f>
        <v>3.5</v>
      </c>
      <c r="R31" s="42" t="s">
        <v>21</v>
      </c>
      <c r="S31" s="14" t="s">
        <v>13</v>
      </c>
      <c r="T31" s="16">
        <f aca="true" t="shared" si="18" ref="T31:T38">(Q31+S31)</f>
        <v>3.5</v>
      </c>
      <c r="U31" s="34" t="s">
        <v>17</v>
      </c>
      <c r="V31" s="14" t="s">
        <v>11</v>
      </c>
      <c r="W31" s="16">
        <f aca="true" t="shared" si="19" ref="W31:W38">(T31+V31)</f>
        <v>4.5</v>
      </c>
      <c r="Y31" s="7">
        <f aca="true" t="shared" si="20" ref="Y31:Y38">W31*5</f>
        <v>22.5</v>
      </c>
    </row>
    <row r="32" spans="1:25" ht="12.75">
      <c r="A32" s="1" t="s">
        <v>187</v>
      </c>
      <c r="B32" s="2">
        <v>2</v>
      </c>
      <c r="C32" s="31" t="s">
        <v>373</v>
      </c>
      <c r="D32" s="31" t="s">
        <v>18</v>
      </c>
      <c r="E32" s="32">
        <v>96</v>
      </c>
      <c r="F32" s="34" t="s">
        <v>10</v>
      </c>
      <c r="G32" s="14" t="s">
        <v>11</v>
      </c>
      <c r="H32" s="15" t="str">
        <f t="shared" si="14"/>
        <v>1</v>
      </c>
      <c r="I32" s="42" t="s">
        <v>17</v>
      </c>
      <c r="J32" s="14" t="s">
        <v>19</v>
      </c>
      <c r="K32" s="16">
        <f t="shared" si="15"/>
        <v>1.5</v>
      </c>
      <c r="L32" s="42" t="s">
        <v>12</v>
      </c>
      <c r="M32" s="14" t="s">
        <v>11</v>
      </c>
      <c r="N32" s="16">
        <f t="shared" si="16"/>
        <v>2.5</v>
      </c>
      <c r="O32" s="34" t="s">
        <v>14</v>
      </c>
      <c r="P32" s="14" t="s">
        <v>19</v>
      </c>
      <c r="Q32" s="16">
        <f t="shared" si="17"/>
        <v>3</v>
      </c>
      <c r="R32" s="34" t="s">
        <v>11</v>
      </c>
      <c r="S32" s="14" t="s">
        <v>11</v>
      </c>
      <c r="T32" s="16">
        <f t="shared" si="18"/>
        <v>4</v>
      </c>
      <c r="U32" s="42" t="s">
        <v>16</v>
      </c>
      <c r="V32" s="14" t="s">
        <v>13</v>
      </c>
      <c r="W32" s="16">
        <f t="shared" si="19"/>
        <v>4</v>
      </c>
      <c r="Y32" s="7">
        <f t="shared" si="20"/>
        <v>20</v>
      </c>
    </row>
    <row r="33" spans="1:25" ht="12.75">
      <c r="A33" s="1" t="s">
        <v>187</v>
      </c>
      <c r="B33" s="2">
        <v>3</v>
      </c>
      <c r="C33" s="31" t="s">
        <v>570</v>
      </c>
      <c r="D33" s="31" t="s">
        <v>34</v>
      </c>
      <c r="E33" s="32">
        <v>82</v>
      </c>
      <c r="F33" s="42" t="s">
        <v>12</v>
      </c>
      <c r="G33" s="14" t="s">
        <v>11</v>
      </c>
      <c r="H33" s="15" t="str">
        <f t="shared" si="14"/>
        <v>1</v>
      </c>
      <c r="I33" s="34" t="s">
        <v>16</v>
      </c>
      <c r="J33" s="14" t="s">
        <v>11</v>
      </c>
      <c r="K33" s="16">
        <f t="shared" si="15"/>
        <v>2</v>
      </c>
      <c r="L33" s="34" t="s">
        <v>17</v>
      </c>
      <c r="M33" s="14" t="s">
        <v>13</v>
      </c>
      <c r="N33" s="16">
        <f t="shared" si="16"/>
        <v>2</v>
      </c>
      <c r="O33" s="42" t="s">
        <v>21</v>
      </c>
      <c r="P33" s="14" t="s">
        <v>19</v>
      </c>
      <c r="Q33" s="16">
        <f t="shared" si="17"/>
        <v>2.5</v>
      </c>
      <c r="R33" s="42" t="s">
        <v>10</v>
      </c>
      <c r="S33" s="14" t="s">
        <v>11</v>
      </c>
      <c r="T33" s="16">
        <f t="shared" si="18"/>
        <v>3.5</v>
      </c>
      <c r="U33" s="34" t="s">
        <v>15</v>
      </c>
      <c r="V33" s="14" t="s">
        <v>19</v>
      </c>
      <c r="W33" s="16">
        <f t="shared" si="19"/>
        <v>4</v>
      </c>
      <c r="Y33" s="7">
        <f t="shared" si="20"/>
        <v>20</v>
      </c>
    </row>
    <row r="34" spans="1:25" ht="12.75">
      <c r="A34" s="1"/>
      <c r="B34" s="2">
        <v>4</v>
      </c>
      <c r="C34" s="31" t="s">
        <v>170</v>
      </c>
      <c r="D34" s="31" t="s">
        <v>33</v>
      </c>
      <c r="E34" s="32">
        <v>81</v>
      </c>
      <c r="F34" s="42" t="s">
        <v>16</v>
      </c>
      <c r="G34" s="14" t="s">
        <v>11</v>
      </c>
      <c r="H34" s="15" t="str">
        <f t="shared" si="14"/>
        <v>1</v>
      </c>
      <c r="I34" s="34" t="s">
        <v>21</v>
      </c>
      <c r="J34" s="14" t="s">
        <v>19</v>
      </c>
      <c r="K34" s="16">
        <f t="shared" si="15"/>
        <v>1.5</v>
      </c>
      <c r="L34" s="42" t="s">
        <v>14</v>
      </c>
      <c r="M34" s="14" t="s">
        <v>11</v>
      </c>
      <c r="N34" s="16">
        <f t="shared" si="16"/>
        <v>2.5</v>
      </c>
      <c r="O34" s="34" t="s">
        <v>15</v>
      </c>
      <c r="P34" s="14" t="s">
        <v>11</v>
      </c>
      <c r="Q34" s="16">
        <f t="shared" si="17"/>
        <v>3.5</v>
      </c>
      <c r="R34" s="34" t="s">
        <v>12</v>
      </c>
      <c r="S34" s="14" t="s">
        <v>13</v>
      </c>
      <c r="T34" s="16">
        <f t="shared" si="18"/>
        <v>3.5</v>
      </c>
      <c r="U34" s="42" t="s">
        <v>11</v>
      </c>
      <c r="V34" s="14" t="s">
        <v>13</v>
      </c>
      <c r="W34" s="16">
        <f t="shared" si="19"/>
        <v>3.5</v>
      </c>
      <c r="Y34" s="7">
        <f t="shared" si="20"/>
        <v>17.5</v>
      </c>
    </row>
    <row r="35" spans="1:25" ht="12.75">
      <c r="A35" s="1"/>
      <c r="B35" s="2">
        <v>5</v>
      </c>
      <c r="C35" s="31" t="s">
        <v>165</v>
      </c>
      <c r="D35" s="31" t="s">
        <v>29</v>
      </c>
      <c r="E35" s="32">
        <v>74</v>
      </c>
      <c r="F35" s="34" t="s">
        <v>14</v>
      </c>
      <c r="G35" s="14" t="s">
        <v>13</v>
      </c>
      <c r="H35" s="15" t="str">
        <f t="shared" si="14"/>
        <v>0</v>
      </c>
      <c r="I35" s="42" t="s">
        <v>15</v>
      </c>
      <c r="J35" s="14" t="s">
        <v>11</v>
      </c>
      <c r="K35" s="16">
        <f t="shared" si="15"/>
        <v>1</v>
      </c>
      <c r="L35" s="34" t="s">
        <v>21</v>
      </c>
      <c r="M35" s="14" t="s">
        <v>13</v>
      </c>
      <c r="N35" s="16">
        <f t="shared" si="16"/>
        <v>1</v>
      </c>
      <c r="O35" s="42" t="s">
        <v>11</v>
      </c>
      <c r="P35" s="14" t="s">
        <v>13</v>
      </c>
      <c r="Q35" s="16">
        <f t="shared" si="17"/>
        <v>1</v>
      </c>
      <c r="R35" s="42" t="s">
        <v>17</v>
      </c>
      <c r="S35" s="14" t="s">
        <v>11</v>
      </c>
      <c r="T35" s="16">
        <f t="shared" si="18"/>
        <v>2</v>
      </c>
      <c r="U35" s="34" t="s">
        <v>10</v>
      </c>
      <c r="V35" s="14" t="s">
        <v>11</v>
      </c>
      <c r="W35" s="16">
        <f t="shared" si="19"/>
        <v>3</v>
      </c>
      <c r="Y35" s="7">
        <f t="shared" si="20"/>
        <v>15</v>
      </c>
    </row>
    <row r="36" spans="1:25" ht="12.75">
      <c r="A36" s="1"/>
      <c r="B36" s="2">
        <v>6</v>
      </c>
      <c r="C36" s="31" t="s">
        <v>664</v>
      </c>
      <c r="D36" s="31" t="s">
        <v>88</v>
      </c>
      <c r="E36" s="32">
        <v>94</v>
      </c>
      <c r="F36" s="34" t="s">
        <v>17</v>
      </c>
      <c r="G36" s="14" t="s">
        <v>13</v>
      </c>
      <c r="H36" s="15" t="str">
        <f t="shared" si="14"/>
        <v>0</v>
      </c>
      <c r="I36" s="42" t="s">
        <v>14</v>
      </c>
      <c r="J36" s="14" t="s">
        <v>13</v>
      </c>
      <c r="K36" s="16">
        <f t="shared" si="15"/>
        <v>0</v>
      </c>
      <c r="L36" s="34" t="s">
        <v>11</v>
      </c>
      <c r="M36" s="14" t="s">
        <v>13</v>
      </c>
      <c r="N36" s="16">
        <f t="shared" si="16"/>
        <v>0</v>
      </c>
      <c r="O36" s="42" t="s">
        <v>10</v>
      </c>
      <c r="P36" s="14" t="s">
        <v>19</v>
      </c>
      <c r="Q36" s="16">
        <f t="shared" si="17"/>
        <v>0.5</v>
      </c>
      <c r="R36" s="42" t="s">
        <v>15</v>
      </c>
      <c r="S36" s="14" t="s">
        <v>11</v>
      </c>
      <c r="T36" s="16">
        <f t="shared" si="18"/>
        <v>1.5</v>
      </c>
      <c r="U36" s="34" t="s">
        <v>21</v>
      </c>
      <c r="V36" s="14" t="s">
        <v>11</v>
      </c>
      <c r="W36" s="16">
        <f t="shared" si="19"/>
        <v>2.5</v>
      </c>
      <c r="Y36" s="7">
        <f t="shared" si="20"/>
        <v>12.5</v>
      </c>
    </row>
    <row r="37" spans="1:25" ht="12.75">
      <c r="A37" s="1"/>
      <c r="B37" s="2">
        <v>7</v>
      </c>
      <c r="C37" s="31" t="s">
        <v>382</v>
      </c>
      <c r="D37" s="31" t="s">
        <v>29</v>
      </c>
      <c r="E37" s="32">
        <v>90</v>
      </c>
      <c r="F37" s="42" t="s">
        <v>11</v>
      </c>
      <c r="G37" s="14" t="s">
        <v>19</v>
      </c>
      <c r="H37" s="15" t="str">
        <f t="shared" si="14"/>
        <v>0.5</v>
      </c>
      <c r="I37" s="34" t="s">
        <v>12</v>
      </c>
      <c r="J37" s="14" t="s">
        <v>13</v>
      </c>
      <c r="K37" s="16">
        <f t="shared" si="15"/>
        <v>0.5</v>
      </c>
      <c r="L37" s="34" t="s">
        <v>10</v>
      </c>
      <c r="M37" s="14" t="s">
        <v>11</v>
      </c>
      <c r="N37" s="16">
        <f t="shared" si="16"/>
        <v>1.5</v>
      </c>
      <c r="O37" s="42" t="s">
        <v>17</v>
      </c>
      <c r="P37" s="14" t="s">
        <v>13</v>
      </c>
      <c r="Q37" s="16">
        <f t="shared" si="17"/>
        <v>1.5</v>
      </c>
      <c r="R37" s="34" t="s">
        <v>16</v>
      </c>
      <c r="S37" s="14" t="s">
        <v>13</v>
      </c>
      <c r="T37" s="16">
        <f t="shared" si="18"/>
        <v>1.5</v>
      </c>
      <c r="U37" s="42" t="s">
        <v>14</v>
      </c>
      <c r="V37" s="14" t="s">
        <v>19</v>
      </c>
      <c r="W37" s="16">
        <f t="shared" si="19"/>
        <v>2</v>
      </c>
      <c r="Y37" s="7">
        <f t="shared" si="20"/>
        <v>10</v>
      </c>
    </row>
    <row r="38" spans="1:25" ht="12.75">
      <c r="A38" s="1"/>
      <c r="B38" s="2">
        <v>8</v>
      </c>
      <c r="C38" s="31" t="s">
        <v>384</v>
      </c>
      <c r="D38" s="31" t="s">
        <v>34</v>
      </c>
      <c r="E38" s="32">
        <v>75</v>
      </c>
      <c r="F38" s="43" t="s">
        <v>21</v>
      </c>
      <c r="G38" s="26" t="s">
        <v>13</v>
      </c>
      <c r="H38" s="46" t="str">
        <f t="shared" si="14"/>
        <v>0</v>
      </c>
      <c r="I38" s="35" t="s">
        <v>11</v>
      </c>
      <c r="J38" s="26" t="s">
        <v>13</v>
      </c>
      <c r="K38" s="27">
        <f t="shared" si="15"/>
        <v>0</v>
      </c>
      <c r="L38" s="43" t="s">
        <v>15</v>
      </c>
      <c r="M38" s="26" t="s">
        <v>13</v>
      </c>
      <c r="N38" s="27">
        <f t="shared" si="16"/>
        <v>0</v>
      </c>
      <c r="O38" s="35" t="s">
        <v>16</v>
      </c>
      <c r="P38" s="26" t="s">
        <v>19</v>
      </c>
      <c r="Q38" s="27">
        <f t="shared" si="17"/>
        <v>0.5</v>
      </c>
      <c r="R38" s="35" t="s">
        <v>14</v>
      </c>
      <c r="S38" s="26" t="s">
        <v>13</v>
      </c>
      <c r="T38" s="27">
        <f t="shared" si="18"/>
        <v>0.5</v>
      </c>
      <c r="U38" s="43" t="s">
        <v>12</v>
      </c>
      <c r="V38" s="26" t="s">
        <v>13</v>
      </c>
      <c r="W38" s="27">
        <f t="shared" si="19"/>
        <v>0.5</v>
      </c>
      <c r="Y38" s="7">
        <f t="shared" si="20"/>
        <v>2.5</v>
      </c>
    </row>
  </sheetData>
  <mergeCells count="30">
    <mergeCell ref="F27:H27"/>
    <mergeCell ref="J27:K27"/>
    <mergeCell ref="R27:W27"/>
    <mergeCell ref="F29:H29"/>
    <mergeCell ref="I29:K29"/>
    <mergeCell ref="O29:Q29"/>
    <mergeCell ref="R29:T29"/>
    <mergeCell ref="U29:W29"/>
    <mergeCell ref="L29:N29"/>
    <mergeCell ref="M27:N27"/>
    <mergeCell ref="F14:H14"/>
    <mergeCell ref="J14:K14"/>
    <mergeCell ref="R14:W14"/>
    <mergeCell ref="F16:H16"/>
    <mergeCell ref="I16:K16"/>
    <mergeCell ref="O16:Q16"/>
    <mergeCell ref="R16:T16"/>
    <mergeCell ref="U16:W16"/>
    <mergeCell ref="L16:N16"/>
    <mergeCell ref="M14:N14"/>
    <mergeCell ref="F1:H1"/>
    <mergeCell ref="J1:K1"/>
    <mergeCell ref="R1:W1"/>
    <mergeCell ref="F3:H3"/>
    <mergeCell ref="I3:K3"/>
    <mergeCell ref="O3:Q3"/>
    <mergeCell ref="R3:T3"/>
    <mergeCell ref="U3:W3"/>
    <mergeCell ref="L3:N3"/>
    <mergeCell ref="M1:N1"/>
  </mergeCells>
  <printOptions/>
  <pageMargins left="0.75" right="0.75" top="1" bottom="1" header="0.5" footer="0.5"/>
  <pageSetup orientation="portrait" paperSize="9" r:id="rId1"/>
  <ignoredErrors>
    <ignoredError sqref="F5:V12 F18:V25 F31:V3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S102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S1" sqref="S1"/>
    </sheetView>
  </sheetViews>
  <sheetFormatPr defaultColWidth="9.140625" defaultRowHeight="12.75"/>
  <cols>
    <col min="1" max="1" width="26.28125" style="17" bestFit="1" customWidth="1"/>
    <col min="2" max="2" width="17.8515625" style="17" bestFit="1" customWidth="1"/>
    <col min="3" max="3" width="6.7109375" style="18" bestFit="1" customWidth="1"/>
    <col min="4" max="4" width="1.7109375" style="18" customWidth="1"/>
    <col min="5" max="5" width="5.7109375" style="187" bestFit="1" customWidth="1"/>
    <col min="6" max="6" width="1.7109375" style="18" customWidth="1"/>
    <col min="7" max="7" width="9.28125" style="18" bestFit="1" customWidth="1"/>
    <col min="8" max="8" width="1.7109375" style="18" customWidth="1"/>
    <col min="9" max="9" width="9.140625" style="146" customWidth="1"/>
    <col min="10" max="10" width="1.7109375" style="151" customWidth="1"/>
    <col min="11" max="11" width="10.57421875" style="151" bestFit="1" customWidth="1"/>
    <col min="12" max="12" width="1.7109375" style="6" customWidth="1"/>
    <col min="13" max="13" width="10.57421875" style="146" bestFit="1" customWidth="1"/>
    <col min="14" max="14" width="1.7109375" style="6" customWidth="1"/>
    <col min="15" max="15" width="10.28125" style="236" customWidth="1"/>
    <col min="16" max="16" width="1.7109375" style="218" customWidth="1"/>
    <col min="17" max="17" width="10.28125" style="218" customWidth="1"/>
    <col min="18" max="18" width="1.7109375" style="6" customWidth="1"/>
    <col min="19" max="19" width="10.28125" style="107" customWidth="1"/>
  </cols>
  <sheetData>
    <row r="1" spans="1:19" ht="12.75">
      <c r="A1" s="314" t="s">
        <v>404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S1" s="5"/>
    </row>
    <row r="2" spans="1:19" ht="12.75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S2" s="5"/>
    </row>
    <row r="3" spans="1:19" ht="12.75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S3" s="102"/>
    </row>
    <row r="4" spans="1:19" ht="12.75">
      <c r="A4" s="152" t="s">
        <v>346</v>
      </c>
      <c r="G4" s="18" t="s">
        <v>190</v>
      </c>
      <c r="I4" s="146" t="s">
        <v>22</v>
      </c>
      <c r="K4" s="146" t="s">
        <v>29</v>
      </c>
      <c r="M4" s="146" t="s">
        <v>499</v>
      </c>
      <c r="O4" s="219" t="s">
        <v>190</v>
      </c>
      <c r="Q4" s="220" t="s">
        <v>22</v>
      </c>
      <c r="S4" s="18" t="s">
        <v>656</v>
      </c>
    </row>
    <row r="5" spans="7:19" ht="12.75">
      <c r="G5" s="18" t="s">
        <v>191</v>
      </c>
      <c r="I5" s="146" t="s">
        <v>306</v>
      </c>
      <c r="K5" s="146" t="s">
        <v>385</v>
      </c>
      <c r="M5" s="146" t="s">
        <v>385</v>
      </c>
      <c r="N5" s="184"/>
      <c r="O5" s="219" t="s">
        <v>191</v>
      </c>
      <c r="P5" s="221"/>
      <c r="Q5" s="220" t="s">
        <v>522</v>
      </c>
      <c r="R5" s="184"/>
      <c r="S5" s="18" t="s">
        <v>191</v>
      </c>
    </row>
    <row r="6" spans="1:19" ht="12.75">
      <c r="A6" s="17" t="s">
        <v>310</v>
      </c>
      <c r="B6" s="17" t="s">
        <v>309</v>
      </c>
      <c r="C6" s="18" t="s">
        <v>308</v>
      </c>
      <c r="E6" s="187" t="s">
        <v>206</v>
      </c>
      <c r="G6" s="153">
        <v>38899</v>
      </c>
      <c r="H6" s="153"/>
      <c r="I6" s="156" t="s">
        <v>307</v>
      </c>
      <c r="K6" s="153">
        <v>38961</v>
      </c>
      <c r="M6" s="153">
        <v>38991</v>
      </c>
      <c r="N6" s="149"/>
      <c r="O6" s="222">
        <v>39052</v>
      </c>
      <c r="P6" s="223"/>
      <c r="Q6" s="222">
        <v>39052</v>
      </c>
      <c r="R6" s="149"/>
      <c r="S6" s="153">
        <v>39114</v>
      </c>
    </row>
    <row r="7" spans="1:19" ht="6" customHeight="1">
      <c r="A7" s="154"/>
      <c r="B7" s="154"/>
      <c r="C7" s="155"/>
      <c r="D7" s="155"/>
      <c r="E7" s="188"/>
      <c r="F7" s="155"/>
      <c r="N7" s="184"/>
      <c r="O7" s="220"/>
      <c r="P7" s="221"/>
      <c r="Q7" s="221"/>
      <c r="R7" s="184"/>
      <c r="S7" s="239"/>
    </row>
    <row r="8" spans="1:19" s="150" customFormat="1" ht="12.75">
      <c r="A8" s="17" t="s">
        <v>85</v>
      </c>
      <c r="B8" s="17" t="s">
        <v>86</v>
      </c>
      <c r="C8" s="18">
        <v>151</v>
      </c>
      <c r="D8" s="18"/>
      <c r="E8" s="187">
        <f aca="true" t="shared" si="0" ref="E8:E20">SUM(G8:Q8)</f>
        <v>70</v>
      </c>
      <c r="F8" s="18"/>
      <c r="G8" s="18">
        <v>35</v>
      </c>
      <c r="H8" s="18"/>
      <c r="I8" s="146"/>
      <c r="J8" s="151"/>
      <c r="K8" s="151"/>
      <c r="L8" s="151"/>
      <c r="M8" s="146"/>
      <c r="N8" s="108"/>
      <c r="O8" s="146">
        <v>35</v>
      </c>
      <c r="P8" s="108"/>
      <c r="Q8" s="108"/>
      <c r="R8" s="149"/>
      <c r="S8" s="238"/>
    </row>
    <row r="9" spans="1:19" s="150" customFormat="1" ht="12.75">
      <c r="A9" s="17" t="s">
        <v>98</v>
      </c>
      <c r="B9" s="17" t="s">
        <v>163</v>
      </c>
      <c r="C9" s="18">
        <v>142</v>
      </c>
      <c r="D9" s="18"/>
      <c r="E9" s="187">
        <f t="shared" si="0"/>
        <v>60</v>
      </c>
      <c r="F9" s="18"/>
      <c r="G9" s="18">
        <v>20</v>
      </c>
      <c r="H9" s="18"/>
      <c r="I9" s="146"/>
      <c r="J9" s="151"/>
      <c r="K9" s="151"/>
      <c r="L9" s="151"/>
      <c r="M9" s="146"/>
      <c r="N9" s="108"/>
      <c r="O9" s="146">
        <v>40</v>
      </c>
      <c r="P9" s="108"/>
      <c r="Q9" s="108"/>
      <c r="R9" s="149"/>
      <c r="S9" s="238"/>
    </row>
    <row r="10" spans="1:19" s="150" customFormat="1" ht="12.75">
      <c r="A10" s="17" t="s">
        <v>140</v>
      </c>
      <c r="B10" s="17" t="s">
        <v>141</v>
      </c>
      <c r="C10" s="18">
        <v>103</v>
      </c>
      <c r="D10" s="18"/>
      <c r="E10" s="187">
        <f t="shared" si="0"/>
        <v>60</v>
      </c>
      <c r="F10" s="18"/>
      <c r="G10" s="18">
        <v>35</v>
      </c>
      <c r="H10" s="18"/>
      <c r="I10" s="146"/>
      <c r="J10" s="151"/>
      <c r="K10" s="151"/>
      <c r="L10" s="151"/>
      <c r="M10" s="146"/>
      <c r="N10" s="108"/>
      <c r="O10" s="146">
        <v>25</v>
      </c>
      <c r="P10" s="108"/>
      <c r="Q10" s="108"/>
      <c r="R10" s="184"/>
      <c r="S10" s="239"/>
    </row>
    <row r="11" spans="1:19" s="150" customFormat="1" ht="12.75">
      <c r="A11" s="17" t="s">
        <v>65</v>
      </c>
      <c r="B11" s="17" t="s">
        <v>66</v>
      </c>
      <c r="C11" s="18">
        <v>142</v>
      </c>
      <c r="D11" s="18"/>
      <c r="E11" s="187">
        <f t="shared" si="0"/>
        <v>50</v>
      </c>
      <c r="F11" s="18"/>
      <c r="G11" s="18">
        <v>20</v>
      </c>
      <c r="H11" s="18"/>
      <c r="I11" s="146"/>
      <c r="J11" s="151"/>
      <c r="K11" s="151"/>
      <c r="L11" s="151"/>
      <c r="M11" s="146"/>
      <c r="N11" s="108"/>
      <c r="O11" s="146">
        <v>30</v>
      </c>
      <c r="P11" s="108"/>
      <c r="Q11" s="108"/>
      <c r="R11" s="149"/>
      <c r="S11" s="238"/>
    </row>
    <row r="12" spans="1:19" s="150" customFormat="1" ht="12.75">
      <c r="A12" s="17" t="s">
        <v>56</v>
      </c>
      <c r="B12" s="17" t="s">
        <v>57</v>
      </c>
      <c r="C12" s="18">
        <v>157</v>
      </c>
      <c r="D12" s="18"/>
      <c r="E12" s="187">
        <f t="shared" si="0"/>
        <v>50</v>
      </c>
      <c r="F12" s="18"/>
      <c r="G12" s="18">
        <v>25</v>
      </c>
      <c r="H12" s="18"/>
      <c r="I12" s="146"/>
      <c r="J12" s="151"/>
      <c r="K12" s="151"/>
      <c r="L12" s="151"/>
      <c r="M12" s="146"/>
      <c r="N12" s="108"/>
      <c r="O12" s="146">
        <v>25</v>
      </c>
      <c r="P12" s="108"/>
      <c r="Q12" s="108"/>
      <c r="R12" s="149"/>
      <c r="S12" s="238"/>
    </row>
    <row r="13" spans="1:19" s="150" customFormat="1" ht="12.75">
      <c r="A13" s="17" t="s">
        <v>89</v>
      </c>
      <c r="B13" s="17" t="s">
        <v>90</v>
      </c>
      <c r="C13" s="18">
        <v>144</v>
      </c>
      <c r="D13" s="18"/>
      <c r="E13" s="187">
        <f t="shared" si="0"/>
        <v>45</v>
      </c>
      <c r="F13" s="18"/>
      <c r="G13" s="18">
        <v>45</v>
      </c>
      <c r="H13" s="18"/>
      <c r="I13" s="146"/>
      <c r="J13" s="151"/>
      <c r="K13" s="151"/>
      <c r="L13" s="151"/>
      <c r="M13" s="146"/>
      <c r="N13" s="149"/>
      <c r="O13" s="238"/>
      <c r="P13" s="149"/>
      <c r="Q13" s="149"/>
      <c r="R13" s="149"/>
      <c r="S13" s="238"/>
    </row>
    <row r="14" spans="1:19" s="150" customFormat="1" ht="12.75">
      <c r="A14" s="17" t="s">
        <v>54</v>
      </c>
      <c r="B14" s="17" t="s">
        <v>55</v>
      </c>
      <c r="C14" s="18">
        <v>155</v>
      </c>
      <c r="D14" s="18"/>
      <c r="E14" s="187">
        <f t="shared" si="0"/>
        <v>45</v>
      </c>
      <c r="F14" s="18"/>
      <c r="G14" s="18">
        <v>20</v>
      </c>
      <c r="H14" s="18"/>
      <c r="I14" s="146"/>
      <c r="J14" s="151"/>
      <c r="K14" s="151"/>
      <c r="L14" s="151"/>
      <c r="M14" s="146"/>
      <c r="N14" s="108"/>
      <c r="O14" s="146">
        <v>25</v>
      </c>
      <c r="P14" s="108"/>
      <c r="Q14" s="108"/>
      <c r="R14" s="147"/>
      <c r="S14" s="121"/>
    </row>
    <row r="15" spans="1:19" s="150" customFormat="1" ht="12.75">
      <c r="A15" s="17" t="s">
        <v>178</v>
      </c>
      <c r="B15" s="17" t="s">
        <v>179</v>
      </c>
      <c r="C15" s="18">
        <v>62</v>
      </c>
      <c r="D15" s="18"/>
      <c r="E15" s="187">
        <f t="shared" si="0"/>
        <v>41</v>
      </c>
      <c r="F15" s="18"/>
      <c r="G15" s="18">
        <v>15</v>
      </c>
      <c r="H15" s="18"/>
      <c r="I15" s="146">
        <v>1</v>
      </c>
      <c r="J15" s="151"/>
      <c r="K15" s="151"/>
      <c r="L15" s="151"/>
      <c r="M15" s="146">
        <v>5</v>
      </c>
      <c r="N15" s="108"/>
      <c r="O15" s="146">
        <v>20</v>
      </c>
      <c r="P15" s="108"/>
      <c r="Q15" s="108"/>
      <c r="R15" s="147"/>
      <c r="S15" s="121"/>
    </row>
    <row r="16" spans="1:19" s="150" customFormat="1" ht="12.75">
      <c r="A16" s="17" t="s">
        <v>125</v>
      </c>
      <c r="B16" s="17" t="s">
        <v>126</v>
      </c>
      <c r="C16" s="18">
        <v>117</v>
      </c>
      <c r="D16" s="18"/>
      <c r="E16" s="187">
        <f t="shared" si="0"/>
        <v>40</v>
      </c>
      <c r="F16" s="18"/>
      <c r="G16" s="18">
        <v>40</v>
      </c>
      <c r="H16" s="18"/>
      <c r="I16" s="146"/>
      <c r="J16" s="151"/>
      <c r="K16" s="151"/>
      <c r="L16" s="151"/>
      <c r="M16" s="146"/>
      <c r="N16" s="149"/>
      <c r="O16" s="238"/>
      <c r="P16" s="149"/>
      <c r="Q16" s="149"/>
      <c r="R16" s="147"/>
      <c r="S16" s="121"/>
    </row>
    <row r="17" spans="1:19" s="150" customFormat="1" ht="12.75">
      <c r="A17" s="17" t="s">
        <v>172</v>
      </c>
      <c r="B17" s="17"/>
      <c r="C17" s="18" t="s">
        <v>173</v>
      </c>
      <c r="D17" s="18"/>
      <c r="E17" s="187">
        <f t="shared" si="0"/>
        <v>40</v>
      </c>
      <c r="F17" s="18"/>
      <c r="G17" s="18">
        <v>40</v>
      </c>
      <c r="H17" s="18"/>
      <c r="I17" s="146"/>
      <c r="J17" s="151"/>
      <c r="K17" s="151"/>
      <c r="L17" s="151"/>
      <c r="M17" s="146"/>
      <c r="N17" s="149"/>
      <c r="O17" s="238"/>
      <c r="P17" s="149"/>
      <c r="Q17" s="149"/>
      <c r="R17" s="149"/>
      <c r="S17" s="238"/>
    </row>
    <row r="18" spans="1:19" s="150" customFormat="1" ht="12.75">
      <c r="A18" s="17" t="s">
        <v>155</v>
      </c>
      <c r="B18" s="17"/>
      <c r="C18" s="18"/>
      <c r="D18" s="18"/>
      <c r="E18" s="187">
        <f t="shared" si="0"/>
        <v>40</v>
      </c>
      <c r="F18" s="18"/>
      <c r="G18" s="18">
        <v>40</v>
      </c>
      <c r="H18" s="18"/>
      <c r="I18" s="146"/>
      <c r="J18" s="151"/>
      <c r="K18" s="151"/>
      <c r="L18" s="151"/>
      <c r="M18" s="146"/>
      <c r="N18" s="149"/>
      <c r="O18" s="238"/>
      <c r="P18" s="149"/>
      <c r="Q18" s="149"/>
      <c r="R18" s="149"/>
      <c r="S18" s="238"/>
    </row>
    <row r="19" spans="1:19" s="150" customFormat="1" ht="12.75">
      <c r="A19" s="17" t="s">
        <v>549</v>
      </c>
      <c r="B19" s="17" t="s">
        <v>354</v>
      </c>
      <c r="C19" s="18">
        <v>113</v>
      </c>
      <c r="D19" s="151"/>
      <c r="E19" s="187">
        <f t="shared" si="0"/>
        <v>40</v>
      </c>
      <c r="F19" s="151"/>
      <c r="G19" s="151"/>
      <c r="H19" s="151"/>
      <c r="I19" s="151"/>
      <c r="J19" s="151"/>
      <c r="K19" s="151"/>
      <c r="L19" s="151"/>
      <c r="M19" s="151"/>
      <c r="N19" s="151"/>
      <c r="O19" s="146">
        <v>40</v>
      </c>
      <c r="P19" s="151"/>
      <c r="Q19" s="151"/>
      <c r="R19" s="147"/>
      <c r="S19" s="121"/>
    </row>
    <row r="20" spans="1:19" s="150" customFormat="1" ht="12.75">
      <c r="A20" s="17" t="s">
        <v>113</v>
      </c>
      <c r="B20" s="17" t="s">
        <v>96</v>
      </c>
      <c r="C20" s="18">
        <v>115</v>
      </c>
      <c r="D20" s="18"/>
      <c r="E20" s="187">
        <f t="shared" si="0"/>
        <v>40</v>
      </c>
      <c r="F20" s="18"/>
      <c r="G20" s="18">
        <v>30</v>
      </c>
      <c r="H20" s="18"/>
      <c r="I20" s="18"/>
      <c r="J20" s="18"/>
      <c r="K20" s="146">
        <v>10</v>
      </c>
      <c r="L20" s="151"/>
      <c r="M20" s="146"/>
      <c r="N20" s="108"/>
      <c r="O20" s="146"/>
      <c r="P20" s="108"/>
      <c r="Q20" s="108"/>
      <c r="R20" s="147"/>
      <c r="S20" s="121"/>
    </row>
    <row r="21" spans="1:19" ht="12.75">
      <c r="A21" s="17" t="s">
        <v>646</v>
      </c>
      <c r="B21" s="17" t="s">
        <v>34</v>
      </c>
      <c r="C21" s="18" t="s">
        <v>647</v>
      </c>
      <c r="D21" s="6"/>
      <c r="E21" s="187">
        <f>SUM(G21:S21)</f>
        <v>40</v>
      </c>
      <c r="F21" s="6"/>
      <c r="G21" s="6"/>
      <c r="H21" s="6"/>
      <c r="I21" s="6"/>
      <c r="J21" s="6"/>
      <c r="K21" s="6"/>
      <c r="M21" s="6"/>
      <c r="O21" s="6"/>
      <c r="P21" s="6"/>
      <c r="Q21" s="6"/>
      <c r="S21" s="146">
        <v>40</v>
      </c>
    </row>
    <row r="22" spans="1:19" s="150" customFormat="1" ht="12.75">
      <c r="A22" s="17" t="s">
        <v>95</v>
      </c>
      <c r="B22" s="17" t="s">
        <v>96</v>
      </c>
      <c r="C22" s="18">
        <v>134</v>
      </c>
      <c r="D22" s="18"/>
      <c r="E22" s="187">
        <f aca="true" t="shared" si="1" ref="E22:E33">SUM(G22:Q22)</f>
        <v>39</v>
      </c>
      <c r="F22" s="18"/>
      <c r="G22" s="18">
        <v>25</v>
      </c>
      <c r="H22" s="18"/>
      <c r="I22" s="18"/>
      <c r="J22" s="18"/>
      <c r="K22" s="146">
        <v>14</v>
      </c>
      <c r="L22" s="151"/>
      <c r="M22" s="146"/>
      <c r="N22" s="149"/>
      <c r="O22" s="238"/>
      <c r="P22" s="149"/>
      <c r="Q22" s="149"/>
      <c r="R22" s="149"/>
      <c r="S22" s="238"/>
    </row>
    <row r="23" spans="1:19" s="150" customFormat="1" ht="12.75">
      <c r="A23" s="17" t="s">
        <v>153</v>
      </c>
      <c r="B23" s="17"/>
      <c r="C23" s="18"/>
      <c r="D23" s="18"/>
      <c r="E23" s="187">
        <f t="shared" si="1"/>
        <v>35</v>
      </c>
      <c r="F23" s="18"/>
      <c r="G23" s="18">
        <v>35</v>
      </c>
      <c r="H23" s="18"/>
      <c r="I23" s="146"/>
      <c r="J23" s="151"/>
      <c r="K23" s="151"/>
      <c r="L23" s="151"/>
      <c r="M23" s="146"/>
      <c r="N23" s="108"/>
      <c r="O23" s="146"/>
      <c r="P23" s="108"/>
      <c r="Q23" s="108"/>
      <c r="R23" s="147"/>
      <c r="S23" s="121"/>
    </row>
    <row r="24" spans="1:19" s="150" customFormat="1" ht="12.75">
      <c r="A24" s="17" t="s">
        <v>568</v>
      </c>
      <c r="B24" s="17" t="s">
        <v>528</v>
      </c>
      <c r="C24" s="18">
        <v>87</v>
      </c>
      <c r="D24" s="151"/>
      <c r="E24" s="187">
        <f t="shared" si="1"/>
        <v>35</v>
      </c>
      <c r="F24" s="151"/>
      <c r="G24" s="151"/>
      <c r="H24" s="151"/>
      <c r="I24" s="151"/>
      <c r="J24" s="151"/>
      <c r="K24" s="151"/>
      <c r="L24" s="151"/>
      <c r="M24" s="151"/>
      <c r="N24" s="151"/>
      <c r="O24" s="146">
        <v>35</v>
      </c>
      <c r="P24" s="151"/>
      <c r="Q24" s="151"/>
      <c r="R24" s="147"/>
      <c r="S24" s="121"/>
    </row>
    <row r="25" spans="1:19" s="150" customFormat="1" ht="12.75">
      <c r="A25" s="17" t="s">
        <v>99</v>
      </c>
      <c r="B25" s="17" t="s">
        <v>100</v>
      </c>
      <c r="C25" s="18">
        <v>138</v>
      </c>
      <c r="D25" s="18"/>
      <c r="E25" s="187">
        <f t="shared" si="1"/>
        <v>35</v>
      </c>
      <c r="F25" s="18"/>
      <c r="G25" s="18">
        <v>35</v>
      </c>
      <c r="H25" s="18"/>
      <c r="I25" s="146"/>
      <c r="J25" s="151"/>
      <c r="K25" s="151"/>
      <c r="L25" s="151"/>
      <c r="M25" s="146"/>
      <c r="N25" s="108"/>
      <c r="O25" s="146"/>
      <c r="P25" s="108"/>
      <c r="Q25" s="108"/>
      <c r="R25" s="147"/>
      <c r="S25" s="121"/>
    </row>
    <row r="26" spans="1:19" s="150" customFormat="1" ht="12.75">
      <c r="A26" s="17" t="s">
        <v>176</v>
      </c>
      <c r="B26" s="17" t="s">
        <v>177</v>
      </c>
      <c r="C26" s="18">
        <v>67</v>
      </c>
      <c r="D26" s="18"/>
      <c r="E26" s="187">
        <f t="shared" si="1"/>
        <v>35</v>
      </c>
      <c r="F26" s="18"/>
      <c r="G26" s="18">
        <v>35</v>
      </c>
      <c r="H26" s="18"/>
      <c r="I26" s="146"/>
      <c r="J26" s="151"/>
      <c r="K26" s="151"/>
      <c r="L26" s="151"/>
      <c r="M26" s="146"/>
      <c r="N26" s="108"/>
      <c r="O26" s="146"/>
      <c r="P26" s="108"/>
      <c r="Q26" s="108"/>
      <c r="R26" s="147"/>
      <c r="S26" s="121"/>
    </row>
    <row r="27" spans="1:19" s="150" customFormat="1" ht="12.75">
      <c r="A27" s="17" t="s">
        <v>121</v>
      </c>
      <c r="B27" s="17" t="s">
        <v>106</v>
      </c>
      <c r="C27" s="18">
        <v>122</v>
      </c>
      <c r="D27" s="18"/>
      <c r="E27" s="187">
        <f t="shared" si="1"/>
        <v>35</v>
      </c>
      <c r="F27" s="18"/>
      <c r="G27" s="18">
        <v>35</v>
      </c>
      <c r="H27" s="18"/>
      <c r="I27" s="146"/>
      <c r="J27" s="151"/>
      <c r="K27" s="151"/>
      <c r="L27" s="151"/>
      <c r="M27" s="146"/>
      <c r="N27" s="108"/>
      <c r="O27" s="146"/>
      <c r="P27" s="108"/>
      <c r="Q27" s="108"/>
      <c r="R27" s="147"/>
      <c r="S27" s="121"/>
    </row>
    <row r="28" spans="1:19" s="150" customFormat="1" ht="12.75">
      <c r="A28" s="17" t="s">
        <v>154</v>
      </c>
      <c r="B28" s="17"/>
      <c r="C28" s="18"/>
      <c r="D28" s="18"/>
      <c r="E28" s="187">
        <f t="shared" si="1"/>
        <v>35</v>
      </c>
      <c r="F28" s="18"/>
      <c r="G28" s="18">
        <v>35</v>
      </c>
      <c r="H28" s="18"/>
      <c r="I28" s="146"/>
      <c r="J28" s="151"/>
      <c r="K28" s="151"/>
      <c r="L28" s="151"/>
      <c r="M28" s="146"/>
      <c r="N28" s="108"/>
      <c r="O28" s="146"/>
      <c r="P28" s="108"/>
      <c r="Q28" s="108"/>
      <c r="R28" s="147"/>
      <c r="S28" s="121"/>
    </row>
    <row r="29" spans="1:19" s="150" customFormat="1" ht="12.75">
      <c r="A29" s="17" t="s">
        <v>150</v>
      </c>
      <c r="B29" s="17" t="s">
        <v>151</v>
      </c>
      <c r="C29" s="18">
        <v>94</v>
      </c>
      <c r="D29" s="18"/>
      <c r="E29" s="187">
        <f t="shared" si="1"/>
        <v>35</v>
      </c>
      <c r="F29" s="18"/>
      <c r="G29" s="18">
        <v>20</v>
      </c>
      <c r="H29" s="18"/>
      <c r="I29" s="146"/>
      <c r="J29" s="151"/>
      <c r="K29" s="151"/>
      <c r="L29" s="151"/>
      <c r="M29" s="146"/>
      <c r="N29" s="108"/>
      <c r="O29" s="146">
        <v>15</v>
      </c>
      <c r="P29" s="108"/>
      <c r="Q29" s="108"/>
      <c r="R29" s="147"/>
      <c r="S29" s="121"/>
    </row>
    <row r="30" spans="1:19" s="150" customFormat="1" ht="12.75">
      <c r="A30" s="17" t="s">
        <v>91</v>
      </c>
      <c r="B30" s="17" t="s">
        <v>92</v>
      </c>
      <c r="C30" s="18">
        <v>143</v>
      </c>
      <c r="D30" s="18"/>
      <c r="E30" s="187">
        <f t="shared" si="1"/>
        <v>35</v>
      </c>
      <c r="F30" s="18"/>
      <c r="G30" s="18">
        <v>35</v>
      </c>
      <c r="H30" s="18"/>
      <c r="I30" s="146"/>
      <c r="J30" s="151"/>
      <c r="K30" s="151"/>
      <c r="L30" s="151"/>
      <c r="M30" s="146"/>
      <c r="N30" s="108"/>
      <c r="O30" s="146"/>
      <c r="P30" s="108"/>
      <c r="Q30" s="108"/>
      <c r="R30" s="234"/>
      <c r="S30" s="234"/>
    </row>
    <row r="31" spans="1:19" s="150" customFormat="1" ht="12.75">
      <c r="A31" s="17" t="s">
        <v>524</v>
      </c>
      <c r="B31" s="17" t="s">
        <v>525</v>
      </c>
      <c r="C31" s="18">
        <v>177</v>
      </c>
      <c r="D31" s="151"/>
      <c r="E31" s="187">
        <f t="shared" si="1"/>
        <v>35</v>
      </c>
      <c r="F31" s="151"/>
      <c r="G31" s="151"/>
      <c r="H31" s="151"/>
      <c r="I31" s="151"/>
      <c r="J31" s="151"/>
      <c r="K31" s="151"/>
      <c r="L31" s="151"/>
      <c r="M31" s="151"/>
      <c r="N31" s="151"/>
      <c r="O31" s="146">
        <v>35</v>
      </c>
      <c r="P31" s="151"/>
      <c r="Q31" s="151"/>
      <c r="R31" s="147"/>
      <c r="S31" s="121"/>
    </row>
    <row r="32" spans="1:19" s="150" customFormat="1" ht="12.75">
      <c r="A32" s="17" t="s">
        <v>105</v>
      </c>
      <c r="B32" s="17" t="s">
        <v>106</v>
      </c>
      <c r="C32" s="18">
        <v>133</v>
      </c>
      <c r="D32" s="18"/>
      <c r="E32" s="187">
        <f t="shared" si="1"/>
        <v>35</v>
      </c>
      <c r="F32" s="18"/>
      <c r="G32" s="18">
        <v>15</v>
      </c>
      <c r="H32" s="18"/>
      <c r="I32" s="146"/>
      <c r="J32" s="151"/>
      <c r="K32" s="151"/>
      <c r="L32" s="151"/>
      <c r="M32" s="146"/>
      <c r="N32" s="108"/>
      <c r="O32" s="146">
        <v>20</v>
      </c>
      <c r="P32" s="108"/>
      <c r="Q32" s="108"/>
      <c r="R32" s="147"/>
      <c r="S32" s="121"/>
    </row>
    <row r="33" spans="1:19" s="150" customFormat="1" ht="12.75">
      <c r="A33" s="17" t="s">
        <v>158</v>
      </c>
      <c r="B33" s="17" t="s">
        <v>159</v>
      </c>
      <c r="C33" s="18">
        <v>89</v>
      </c>
      <c r="D33" s="18"/>
      <c r="E33" s="187">
        <f t="shared" si="1"/>
        <v>30</v>
      </c>
      <c r="F33" s="18"/>
      <c r="G33" s="18">
        <v>30</v>
      </c>
      <c r="H33" s="18"/>
      <c r="I33" s="146"/>
      <c r="J33" s="151"/>
      <c r="K33" s="151"/>
      <c r="L33" s="151"/>
      <c r="M33" s="146"/>
      <c r="N33" s="149"/>
      <c r="O33" s="238"/>
      <c r="P33" s="149"/>
      <c r="Q33" s="149"/>
      <c r="R33" s="147"/>
      <c r="S33" s="121"/>
    </row>
    <row r="34" spans="1:19" s="150" customFormat="1" ht="12.75">
      <c r="A34" s="17" t="s">
        <v>168</v>
      </c>
      <c r="B34" s="17" t="s">
        <v>169</v>
      </c>
      <c r="C34" s="18">
        <v>81</v>
      </c>
      <c r="D34" s="18"/>
      <c r="E34" s="187">
        <f aca="true" t="shared" si="2" ref="E34:E65">SUM(G34:S34)</f>
        <v>30</v>
      </c>
      <c r="F34" s="18"/>
      <c r="G34" s="18">
        <v>30</v>
      </c>
      <c r="H34" s="18"/>
      <c r="I34" s="146"/>
      <c r="J34" s="151"/>
      <c r="K34" s="151"/>
      <c r="L34" s="151"/>
      <c r="M34" s="146"/>
      <c r="N34" s="108"/>
      <c r="O34" s="146"/>
      <c r="P34" s="108"/>
      <c r="Q34" s="108"/>
      <c r="R34" s="147"/>
      <c r="S34" s="121"/>
    </row>
    <row r="35" spans="1:19" s="150" customFormat="1" ht="12.75">
      <c r="A35" s="17" t="s">
        <v>147</v>
      </c>
      <c r="B35" s="17" t="s">
        <v>148</v>
      </c>
      <c r="C35" s="18">
        <v>96</v>
      </c>
      <c r="D35" s="18"/>
      <c r="E35" s="187">
        <f t="shared" si="2"/>
        <v>30</v>
      </c>
      <c r="F35" s="18"/>
      <c r="G35" s="18">
        <v>30</v>
      </c>
      <c r="H35" s="18"/>
      <c r="I35" s="146"/>
      <c r="J35" s="151"/>
      <c r="K35" s="151"/>
      <c r="L35" s="151"/>
      <c r="M35" s="146"/>
      <c r="N35" s="108"/>
      <c r="O35" s="146"/>
      <c r="P35" s="108"/>
      <c r="Q35" s="108"/>
      <c r="R35" s="147"/>
      <c r="S35" s="121"/>
    </row>
    <row r="36" spans="1:19" s="150" customFormat="1" ht="12.75">
      <c r="A36" s="17" t="s">
        <v>123</v>
      </c>
      <c r="B36" s="17" t="s">
        <v>124</v>
      </c>
      <c r="C36" s="18">
        <v>120</v>
      </c>
      <c r="D36" s="18"/>
      <c r="E36" s="187">
        <f t="shared" si="2"/>
        <v>30</v>
      </c>
      <c r="F36" s="18"/>
      <c r="G36" s="18">
        <v>30</v>
      </c>
      <c r="H36" s="18"/>
      <c r="I36" s="146"/>
      <c r="J36" s="151"/>
      <c r="K36" s="151"/>
      <c r="L36" s="151"/>
      <c r="M36" s="146"/>
      <c r="N36" s="108"/>
      <c r="O36" s="146"/>
      <c r="P36" s="108"/>
      <c r="Q36" s="108"/>
      <c r="R36" s="147"/>
      <c r="S36" s="121"/>
    </row>
    <row r="37" spans="1:19" s="150" customFormat="1" ht="12.75">
      <c r="A37" s="17" t="s">
        <v>52</v>
      </c>
      <c r="B37" s="17" t="s">
        <v>53</v>
      </c>
      <c r="C37" s="18" t="s">
        <v>185</v>
      </c>
      <c r="D37" s="18"/>
      <c r="E37" s="187">
        <f t="shared" si="2"/>
        <v>30</v>
      </c>
      <c r="F37" s="18"/>
      <c r="G37" s="18">
        <v>30</v>
      </c>
      <c r="H37" s="18"/>
      <c r="I37" s="146"/>
      <c r="J37" s="151"/>
      <c r="K37" s="151"/>
      <c r="L37" s="151"/>
      <c r="M37" s="146"/>
      <c r="N37" s="108"/>
      <c r="O37" s="146"/>
      <c r="P37" s="108"/>
      <c r="Q37" s="108"/>
      <c r="R37" s="147"/>
      <c r="S37" s="121"/>
    </row>
    <row r="38" spans="1:19" s="150" customFormat="1" ht="12.75">
      <c r="A38" s="17" t="s">
        <v>44</v>
      </c>
      <c r="B38" s="17" t="s">
        <v>37</v>
      </c>
      <c r="C38" s="18">
        <v>188</v>
      </c>
      <c r="D38" s="18"/>
      <c r="E38" s="187">
        <f t="shared" si="2"/>
        <v>30</v>
      </c>
      <c r="F38" s="18"/>
      <c r="G38" s="18">
        <v>30</v>
      </c>
      <c r="H38" s="18"/>
      <c r="I38" s="146"/>
      <c r="J38" s="151"/>
      <c r="K38" s="151"/>
      <c r="L38" s="151"/>
      <c r="M38" s="146"/>
      <c r="N38" s="149"/>
      <c r="O38" s="238"/>
      <c r="P38" s="149"/>
      <c r="Q38" s="149"/>
      <c r="R38" s="147"/>
      <c r="S38" s="121"/>
    </row>
    <row r="39" spans="1:19" s="150" customFormat="1" ht="12.75">
      <c r="A39" s="17" t="s">
        <v>146</v>
      </c>
      <c r="B39" s="17" t="s">
        <v>39</v>
      </c>
      <c r="C39" s="18">
        <v>99</v>
      </c>
      <c r="D39" s="18"/>
      <c r="E39" s="187">
        <f t="shared" si="2"/>
        <v>25</v>
      </c>
      <c r="F39" s="18"/>
      <c r="G39" s="18">
        <v>25</v>
      </c>
      <c r="H39" s="18"/>
      <c r="I39" s="146"/>
      <c r="J39" s="151"/>
      <c r="K39" s="151"/>
      <c r="L39" s="151"/>
      <c r="M39" s="146"/>
      <c r="N39" s="108"/>
      <c r="O39" s="146"/>
      <c r="P39" s="108"/>
      <c r="Q39" s="108"/>
      <c r="R39" s="147"/>
      <c r="S39" s="121"/>
    </row>
    <row r="40" spans="1:19" s="150" customFormat="1" ht="12.75">
      <c r="A40" s="17" t="s">
        <v>480</v>
      </c>
      <c r="B40" s="17" t="s">
        <v>33</v>
      </c>
      <c r="C40" s="18">
        <v>134</v>
      </c>
      <c r="D40" s="151"/>
      <c r="E40" s="187">
        <f t="shared" si="2"/>
        <v>25</v>
      </c>
      <c r="F40" s="151"/>
      <c r="G40" s="151"/>
      <c r="H40" s="151"/>
      <c r="I40" s="151"/>
      <c r="J40" s="151"/>
      <c r="K40" s="151"/>
      <c r="L40" s="151"/>
      <c r="M40" s="146">
        <v>25</v>
      </c>
      <c r="N40" s="149"/>
      <c r="O40" s="238"/>
      <c r="P40" s="149"/>
      <c r="Q40" s="149"/>
      <c r="R40" s="234"/>
      <c r="S40" s="234"/>
    </row>
    <row r="41" spans="1:19" s="150" customFormat="1" ht="12.75">
      <c r="A41" s="17" t="s">
        <v>50</v>
      </c>
      <c r="B41" s="17" t="s">
        <v>51</v>
      </c>
      <c r="C41" s="18">
        <v>164</v>
      </c>
      <c r="D41" s="18"/>
      <c r="E41" s="187">
        <f t="shared" si="2"/>
        <v>25</v>
      </c>
      <c r="F41" s="18"/>
      <c r="G41" s="18">
        <v>25</v>
      </c>
      <c r="H41" s="18"/>
      <c r="I41" s="146"/>
      <c r="J41" s="151"/>
      <c r="K41" s="151"/>
      <c r="L41" s="151"/>
      <c r="M41" s="146"/>
      <c r="N41" s="108"/>
      <c r="O41" s="146"/>
      <c r="P41" s="108"/>
      <c r="Q41" s="108"/>
      <c r="R41" s="234"/>
      <c r="S41" s="234"/>
    </row>
    <row r="42" spans="1:19" s="150" customFormat="1" ht="12.75">
      <c r="A42" s="17" t="s">
        <v>556</v>
      </c>
      <c r="B42" s="17" t="s">
        <v>555</v>
      </c>
      <c r="C42" s="18">
        <v>115</v>
      </c>
      <c r="D42" s="151"/>
      <c r="E42" s="187">
        <f t="shared" si="2"/>
        <v>25</v>
      </c>
      <c r="F42" s="151"/>
      <c r="G42" s="151"/>
      <c r="H42" s="151"/>
      <c r="I42" s="151"/>
      <c r="J42" s="151"/>
      <c r="K42" s="151"/>
      <c r="L42" s="151"/>
      <c r="M42" s="151"/>
      <c r="N42" s="151"/>
      <c r="O42" s="146">
        <v>25</v>
      </c>
      <c r="P42" s="151"/>
      <c r="Q42" s="151"/>
      <c r="R42" s="234"/>
      <c r="S42" s="234"/>
    </row>
    <row r="43" spans="1:19" s="150" customFormat="1" ht="12.75">
      <c r="A43" s="17" t="s">
        <v>557</v>
      </c>
      <c r="B43" s="17" t="s">
        <v>558</v>
      </c>
      <c r="C43" s="18" t="s">
        <v>559</v>
      </c>
      <c r="D43" s="151"/>
      <c r="E43" s="187">
        <f t="shared" si="2"/>
        <v>25</v>
      </c>
      <c r="F43" s="151"/>
      <c r="G43" s="151"/>
      <c r="H43" s="151"/>
      <c r="I43" s="151"/>
      <c r="J43" s="151"/>
      <c r="K43" s="151"/>
      <c r="L43" s="151"/>
      <c r="M43" s="151"/>
      <c r="N43" s="151"/>
      <c r="O43" s="146">
        <v>25</v>
      </c>
      <c r="P43" s="151"/>
      <c r="Q43" s="151"/>
      <c r="R43" s="147"/>
      <c r="S43" s="121"/>
    </row>
    <row r="44" spans="1:19" s="150" customFormat="1" ht="12.75">
      <c r="A44" s="17" t="s">
        <v>127</v>
      </c>
      <c r="B44" s="17" t="s">
        <v>128</v>
      </c>
      <c r="C44" s="18">
        <v>116</v>
      </c>
      <c r="D44" s="18"/>
      <c r="E44" s="187">
        <f t="shared" si="2"/>
        <v>25</v>
      </c>
      <c r="F44" s="18"/>
      <c r="G44" s="18">
        <v>25</v>
      </c>
      <c r="H44" s="18"/>
      <c r="I44" s="146"/>
      <c r="J44" s="151"/>
      <c r="K44" s="151"/>
      <c r="L44" s="151"/>
      <c r="M44" s="146"/>
      <c r="N44" s="108"/>
      <c r="O44" s="146"/>
      <c r="P44" s="108"/>
      <c r="Q44" s="108"/>
      <c r="R44" s="147"/>
      <c r="S44" s="121"/>
    </row>
    <row r="45" spans="1:19" s="150" customFormat="1" ht="12.75">
      <c r="A45" s="17" t="s">
        <v>534</v>
      </c>
      <c r="B45" s="17" t="s">
        <v>190</v>
      </c>
      <c r="C45" s="18" t="s">
        <v>535</v>
      </c>
      <c r="D45" s="151"/>
      <c r="E45" s="187">
        <f t="shared" si="2"/>
        <v>25</v>
      </c>
      <c r="F45" s="151"/>
      <c r="G45" s="151"/>
      <c r="H45" s="151"/>
      <c r="I45" s="151"/>
      <c r="J45" s="151"/>
      <c r="K45" s="151"/>
      <c r="L45" s="151"/>
      <c r="M45" s="151"/>
      <c r="N45" s="151"/>
      <c r="O45" s="146">
        <v>25</v>
      </c>
      <c r="P45" s="151"/>
      <c r="Q45" s="151"/>
      <c r="R45" s="147"/>
      <c r="S45" s="121"/>
    </row>
    <row r="46" spans="1:19" s="150" customFormat="1" ht="12.75">
      <c r="A46" s="17" t="s">
        <v>561</v>
      </c>
      <c r="B46" s="17" t="s">
        <v>560</v>
      </c>
      <c r="C46" s="18">
        <v>103</v>
      </c>
      <c r="D46" s="151"/>
      <c r="E46" s="187">
        <f t="shared" si="2"/>
        <v>25</v>
      </c>
      <c r="F46" s="151"/>
      <c r="G46" s="151"/>
      <c r="H46" s="151"/>
      <c r="I46" s="151"/>
      <c r="J46" s="151"/>
      <c r="K46" s="151"/>
      <c r="L46" s="151"/>
      <c r="M46" s="151"/>
      <c r="N46" s="151"/>
      <c r="O46" s="146">
        <v>25</v>
      </c>
      <c r="P46" s="151"/>
      <c r="Q46" s="151"/>
      <c r="R46" s="147"/>
      <c r="S46" s="121"/>
    </row>
    <row r="47" spans="1:19" s="150" customFormat="1" ht="12.75">
      <c r="A47" s="17" t="s">
        <v>101</v>
      </c>
      <c r="B47" s="17" t="s">
        <v>102</v>
      </c>
      <c r="C47" s="18">
        <v>138</v>
      </c>
      <c r="D47" s="18"/>
      <c r="E47" s="187">
        <f t="shared" si="2"/>
        <v>25</v>
      </c>
      <c r="F47" s="18"/>
      <c r="G47" s="18">
        <v>25</v>
      </c>
      <c r="H47" s="18"/>
      <c r="I47" s="146"/>
      <c r="J47" s="151"/>
      <c r="K47" s="151"/>
      <c r="L47" s="151"/>
      <c r="M47" s="146"/>
      <c r="N47" s="108"/>
      <c r="O47" s="146"/>
      <c r="P47" s="108"/>
      <c r="Q47" s="108"/>
      <c r="R47" s="147"/>
      <c r="S47" s="121"/>
    </row>
    <row r="48" spans="1:19" s="150" customFormat="1" ht="12.75">
      <c r="A48" s="17" t="s">
        <v>180</v>
      </c>
      <c r="B48" s="17" t="s">
        <v>181</v>
      </c>
      <c r="C48" s="18">
        <v>65</v>
      </c>
      <c r="D48" s="18"/>
      <c r="E48" s="187">
        <f t="shared" si="2"/>
        <v>25</v>
      </c>
      <c r="F48" s="18"/>
      <c r="G48" s="18">
        <v>25</v>
      </c>
      <c r="H48" s="18"/>
      <c r="I48" s="146"/>
      <c r="J48" s="151"/>
      <c r="K48" s="151"/>
      <c r="L48" s="151"/>
      <c r="M48" s="146"/>
      <c r="N48" s="108"/>
      <c r="O48" s="146"/>
      <c r="P48" s="108"/>
      <c r="Q48" s="108"/>
      <c r="R48" s="234"/>
      <c r="S48" s="234"/>
    </row>
    <row r="49" spans="1:19" s="150" customFormat="1" ht="12.75">
      <c r="A49" s="17" t="s">
        <v>129</v>
      </c>
      <c r="B49" s="17"/>
      <c r="C49" s="18">
        <v>116</v>
      </c>
      <c r="D49" s="18"/>
      <c r="E49" s="187">
        <f t="shared" si="2"/>
        <v>25</v>
      </c>
      <c r="F49" s="18"/>
      <c r="G49" s="18">
        <v>25</v>
      </c>
      <c r="H49" s="18"/>
      <c r="I49" s="146"/>
      <c r="J49" s="151"/>
      <c r="K49" s="151"/>
      <c r="L49" s="151"/>
      <c r="M49" s="146"/>
      <c r="N49" s="108"/>
      <c r="O49" s="146"/>
      <c r="P49" s="108"/>
      <c r="Q49" s="108"/>
      <c r="R49" s="234"/>
      <c r="S49" s="234"/>
    </row>
    <row r="50" spans="1:19" s="150" customFormat="1" ht="12.75">
      <c r="A50" s="17" t="s">
        <v>93</v>
      </c>
      <c r="B50" s="17" t="s">
        <v>94</v>
      </c>
      <c r="C50" s="18">
        <v>142</v>
      </c>
      <c r="D50" s="18"/>
      <c r="E50" s="187">
        <f t="shared" si="2"/>
        <v>25</v>
      </c>
      <c r="F50" s="18"/>
      <c r="G50" s="18">
        <v>25</v>
      </c>
      <c r="H50" s="18"/>
      <c r="I50" s="146"/>
      <c r="J50" s="151"/>
      <c r="K50" s="151"/>
      <c r="L50" s="151"/>
      <c r="M50" s="146"/>
      <c r="N50" s="108"/>
      <c r="O50" s="146"/>
      <c r="P50" s="108"/>
      <c r="Q50" s="108"/>
      <c r="R50" s="234"/>
      <c r="S50" s="234"/>
    </row>
    <row r="51" spans="1:19" s="150" customFormat="1" ht="12.75">
      <c r="A51" s="17" t="s">
        <v>110</v>
      </c>
      <c r="B51" s="17" t="s">
        <v>111</v>
      </c>
      <c r="C51" s="18">
        <v>121</v>
      </c>
      <c r="D51" s="18"/>
      <c r="E51" s="187">
        <f t="shared" si="2"/>
        <v>25</v>
      </c>
      <c r="F51" s="18"/>
      <c r="G51" s="18">
        <v>25</v>
      </c>
      <c r="H51" s="18"/>
      <c r="I51" s="146"/>
      <c r="J51" s="151"/>
      <c r="K51" s="151"/>
      <c r="L51" s="151"/>
      <c r="M51" s="146"/>
      <c r="N51" s="108"/>
      <c r="O51" s="146"/>
      <c r="P51" s="108"/>
      <c r="Q51" s="108"/>
      <c r="R51" s="234"/>
      <c r="S51" s="234"/>
    </row>
    <row r="52" spans="1:19" s="150" customFormat="1" ht="12.75">
      <c r="A52" s="17" t="s">
        <v>526</v>
      </c>
      <c r="B52" s="17" t="s">
        <v>190</v>
      </c>
      <c r="C52" s="18">
        <v>171</v>
      </c>
      <c r="D52" s="151"/>
      <c r="E52" s="187">
        <f t="shared" si="2"/>
        <v>25</v>
      </c>
      <c r="F52" s="151"/>
      <c r="G52" s="151"/>
      <c r="H52" s="151"/>
      <c r="I52" s="151"/>
      <c r="J52" s="151"/>
      <c r="K52" s="151"/>
      <c r="L52" s="151"/>
      <c r="M52" s="151"/>
      <c r="N52" s="151"/>
      <c r="O52" s="146">
        <v>25</v>
      </c>
      <c r="P52" s="151"/>
      <c r="Q52" s="151"/>
      <c r="R52" s="147"/>
      <c r="S52" s="121"/>
    </row>
    <row r="53" spans="1:19" s="150" customFormat="1" ht="12.75">
      <c r="A53" s="17" t="s">
        <v>571</v>
      </c>
      <c r="B53" s="17"/>
      <c r="C53" s="18" t="s">
        <v>474</v>
      </c>
      <c r="D53" s="151"/>
      <c r="E53" s="187">
        <f t="shared" si="2"/>
        <v>25</v>
      </c>
      <c r="F53" s="151"/>
      <c r="G53" s="151"/>
      <c r="H53" s="151"/>
      <c r="I53" s="151"/>
      <c r="J53" s="151"/>
      <c r="K53" s="151"/>
      <c r="L53" s="151"/>
      <c r="M53" s="151"/>
      <c r="N53" s="151"/>
      <c r="O53" s="146">
        <v>25</v>
      </c>
      <c r="P53" s="151"/>
      <c r="Q53" s="151"/>
      <c r="R53" s="147"/>
      <c r="S53" s="121"/>
    </row>
    <row r="54" spans="1:19" s="150" customFormat="1" ht="12.75">
      <c r="A54" s="17" t="s">
        <v>537</v>
      </c>
      <c r="B54" s="17" t="s">
        <v>536</v>
      </c>
      <c r="C54" s="18">
        <v>130</v>
      </c>
      <c r="D54" s="151"/>
      <c r="E54" s="187">
        <f t="shared" si="2"/>
        <v>25</v>
      </c>
      <c r="F54" s="151"/>
      <c r="G54" s="151"/>
      <c r="H54" s="151"/>
      <c r="I54" s="151"/>
      <c r="J54" s="151"/>
      <c r="K54" s="151"/>
      <c r="L54" s="151"/>
      <c r="M54" s="151"/>
      <c r="N54" s="151"/>
      <c r="O54" s="146">
        <v>25</v>
      </c>
      <c r="P54" s="151"/>
      <c r="Q54" s="151"/>
      <c r="R54" s="147"/>
      <c r="S54" s="121"/>
    </row>
    <row r="55" spans="1:19" s="150" customFormat="1" ht="12.75">
      <c r="A55" s="17" t="s">
        <v>363</v>
      </c>
      <c r="B55" s="17" t="s">
        <v>360</v>
      </c>
      <c r="C55" s="18">
        <v>143</v>
      </c>
      <c r="D55" s="18"/>
      <c r="E55" s="187">
        <f t="shared" si="2"/>
        <v>22</v>
      </c>
      <c r="F55" s="18"/>
      <c r="G55" s="18"/>
      <c r="H55" s="18"/>
      <c r="I55" s="18"/>
      <c r="J55" s="18"/>
      <c r="K55" s="146">
        <v>12</v>
      </c>
      <c r="L55" s="151"/>
      <c r="M55" s="146">
        <v>10</v>
      </c>
      <c r="N55" s="108"/>
      <c r="O55" s="146"/>
      <c r="P55" s="108"/>
      <c r="Q55" s="108"/>
      <c r="R55" s="147"/>
      <c r="S55" s="121"/>
    </row>
    <row r="56" spans="1:19" s="150" customFormat="1" ht="12.75">
      <c r="A56" s="17" t="s">
        <v>132</v>
      </c>
      <c r="B56" s="17" t="s">
        <v>133</v>
      </c>
      <c r="C56" s="18">
        <v>113</v>
      </c>
      <c r="D56" s="18"/>
      <c r="E56" s="187">
        <f t="shared" si="2"/>
        <v>20</v>
      </c>
      <c r="F56" s="18"/>
      <c r="G56" s="18">
        <v>5</v>
      </c>
      <c r="H56" s="18"/>
      <c r="I56" s="146"/>
      <c r="J56" s="151"/>
      <c r="K56" s="151"/>
      <c r="L56" s="151"/>
      <c r="M56" s="146"/>
      <c r="N56" s="108"/>
      <c r="O56" s="146">
        <v>15</v>
      </c>
      <c r="P56" s="108"/>
      <c r="Q56" s="108"/>
      <c r="R56" s="147"/>
      <c r="S56" s="121"/>
    </row>
    <row r="57" spans="1:19" s="150" customFormat="1" ht="12.75">
      <c r="A57" s="17" t="s">
        <v>134</v>
      </c>
      <c r="B57" s="17" t="s">
        <v>135</v>
      </c>
      <c r="C57" s="18">
        <v>112</v>
      </c>
      <c r="D57" s="18"/>
      <c r="E57" s="187">
        <f t="shared" si="2"/>
        <v>20</v>
      </c>
      <c r="F57" s="18"/>
      <c r="G57" s="18">
        <v>20</v>
      </c>
      <c r="H57" s="18"/>
      <c r="I57" s="146"/>
      <c r="J57" s="151"/>
      <c r="K57" s="151"/>
      <c r="L57" s="151"/>
      <c r="M57" s="146"/>
      <c r="N57" s="108"/>
      <c r="O57" s="146"/>
      <c r="P57" s="108"/>
      <c r="Q57" s="108"/>
      <c r="R57" s="147"/>
      <c r="S57" s="121"/>
    </row>
    <row r="58" spans="1:19" s="150" customFormat="1" ht="12.75">
      <c r="A58" s="17" t="s">
        <v>562</v>
      </c>
      <c r="B58" s="17" t="s">
        <v>563</v>
      </c>
      <c r="C58" s="18">
        <v>102</v>
      </c>
      <c r="D58" s="151"/>
      <c r="E58" s="187">
        <f t="shared" si="2"/>
        <v>20</v>
      </c>
      <c r="F58" s="151"/>
      <c r="G58" s="151"/>
      <c r="H58" s="151"/>
      <c r="I58" s="151"/>
      <c r="J58" s="151"/>
      <c r="K58" s="151"/>
      <c r="L58" s="151"/>
      <c r="M58" s="151"/>
      <c r="N58" s="151"/>
      <c r="O58" s="146">
        <v>20</v>
      </c>
      <c r="P58" s="151"/>
      <c r="Q58" s="151"/>
      <c r="R58" s="147"/>
      <c r="S58" s="121"/>
    </row>
    <row r="59" spans="1:19" s="150" customFormat="1" ht="12.75">
      <c r="A59" s="17" t="s">
        <v>182</v>
      </c>
      <c r="B59" s="17" t="s">
        <v>183</v>
      </c>
      <c r="C59" s="18" t="s">
        <v>184</v>
      </c>
      <c r="D59" s="18"/>
      <c r="E59" s="187">
        <f t="shared" si="2"/>
        <v>20</v>
      </c>
      <c r="F59" s="18"/>
      <c r="G59" s="18">
        <v>20</v>
      </c>
      <c r="H59" s="18"/>
      <c r="I59" s="146"/>
      <c r="J59" s="151"/>
      <c r="K59" s="151"/>
      <c r="L59" s="151"/>
      <c r="M59" s="146"/>
      <c r="N59" s="108"/>
      <c r="O59" s="146"/>
      <c r="P59" s="108"/>
      <c r="Q59" s="108"/>
      <c r="R59" s="147"/>
      <c r="S59" s="121"/>
    </row>
    <row r="60" spans="1:19" s="150" customFormat="1" ht="12.75">
      <c r="A60" s="17" t="s">
        <v>67</v>
      </c>
      <c r="B60" s="17" t="s">
        <v>68</v>
      </c>
      <c r="C60" s="18">
        <v>137</v>
      </c>
      <c r="D60" s="18"/>
      <c r="E60" s="187">
        <f t="shared" si="2"/>
        <v>20</v>
      </c>
      <c r="F60" s="18"/>
      <c r="G60" s="18">
        <v>20</v>
      </c>
      <c r="H60" s="18"/>
      <c r="I60" s="146"/>
      <c r="J60" s="151"/>
      <c r="K60" s="151"/>
      <c r="L60" s="151"/>
      <c r="M60" s="146"/>
      <c r="N60" s="108"/>
      <c r="O60" s="146"/>
      <c r="P60" s="108"/>
      <c r="Q60" s="108"/>
      <c r="R60" s="234"/>
      <c r="S60" s="234"/>
    </row>
    <row r="61" spans="1:19" s="150" customFormat="1" ht="12.75">
      <c r="A61" s="17" t="s">
        <v>58</v>
      </c>
      <c r="B61" s="17" t="s">
        <v>59</v>
      </c>
      <c r="C61" s="18">
        <v>154</v>
      </c>
      <c r="D61" s="18"/>
      <c r="E61" s="187">
        <f t="shared" si="2"/>
        <v>20</v>
      </c>
      <c r="F61" s="18"/>
      <c r="G61" s="18">
        <v>20</v>
      </c>
      <c r="H61" s="18"/>
      <c r="I61" s="146"/>
      <c r="J61" s="151"/>
      <c r="K61" s="151"/>
      <c r="L61" s="151"/>
      <c r="M61" s="146"/>
      <c r="N61" s="108"/>
      <c r="O61" s="146"/>
      <c r="P61" s="108"/>
      <c r="Q61" s="108"/>
      <c r="R61" s="234"/>
      <c r="S61" s="234"/>
    </row>
    <row r="62" spans="1:19" s="150" customFormat="1" ht="12.75">
      <c r="A62" s="17" t="s">
        <v>482</v>
      </c>
      <c r="B62" s="17" t="s">
        <v>483</v>
      </c>
      <c r="C62" s="18">
        <v>147</v>
      </c>
      <c r="D62" s="151"/>
      <c r="E62" s="187">
        <f t="shared" si="2"/>
        <v>20</v>
      </c>
      <c r="F62" s="151"/>
      <c r="G62" s="151"/>
      <c r="H62" s="151"/>
      <c r="I62" s="151"/>
      <c r="J62" s="151"/>
      <c r="K62" s="151"/>
      <c r="L62" s="151"/>
      <c r="M62" s="146">
        <v>20</v>
      </c>
      <c r="N62" s="108"/>
      <c r="O62" s="146"/>
      <c r="P62" s="108"/>
      <c r="Q62" s="108"/>
      <c r="R62" s="147"/>
      <c r="S62" s="121"/>
    </row>
    <row r="63" spans="1:19" s="150" customFormat="1" ht="12.75">
      <c r="A63" s="227" t="s">
        <v>316</v>
      </c>
      <c r="B63" s="227" t="s">
        <v>533</v>
      </c>
      <c r="C63" s="130">
        <v>164</v>
      </c>
      <c r="D63" s="18"/>
      <c r="E63" s="187">
        <f t="shared" si="2"/>
        <v>20</v>
      </c>
      <c r="F63" s="18"/>
      <c r="G63" s="18"/>
      <c r="H63" s="18"/>
      <c r="I63" s="146">
        <v>20</v>
      </c>
      <c r="J63" s="151"/>
      <c r="K63" s="151"/>
      <c r="L63" s="151"/>
      <c r="M63" s="146"/>
      <c r="N63" s="108"/>
      <c r="O63" s="146"/>
      <c r="P63" s="108"/>
      <c r="Q63" s="108"/>
      <c r="R63" s="147"/>
      <c r="S63" s="121"/>
    </row>
    <row r="64" spans="1:19" s="150" customFormat="1" ht="12.75">
      <c r="A64" s="17" t="s">
        <v>576</v>
      </c>
      <c r="B64" s="17" t="s">
        <v>540</v>
      </c>
      <c r="C64" s="18" t="s">
        <v>368</v>
      </c>
      <c r="D64" s="151"/>
      <c r="E64" s="187">
        <f t="shared" si="2"/>
        <v>20</v>
      </c>
      <c r="F64" s="151"/>
      <c r="G64" s="151"/>
      <c r="H64" s="151"/>
      <c r="I64" s="151"/>
      <c r="J64" s="151"/>
      <c r="K64" s="151"/>
      <c r="L64" s="151"/>
      <c r="M64" s="151"/>
      <c r="N64" s="151"/>
      <c r="O64" s="146">
        <v>20</v>
      </c>
      <c r="P64" s="151"/>
      <c r="Q64" s="151"/>
      <c r="R64" s="147"/>
      <c r="S64" s="121"/>
    </row>
    <row r="65" spans="1:19" s="150" customFormat="1" ht="12.75">
      <c r="A65" s="17" t="s">
        <v>539</v>
      </c>
      <c r="B65" s="17" t="s">
        <v>528</v>
      </c>
      <c r="C65" s="18">
        <v>132</v>
      </c>
      <c r="D65" s="151"/>
      <c r="E65" s="187">
        <f t="shared" si="2"/>
        <v>20</v>
      </c>
      <c r="F65" s="151"/>
      <c r="G65" s="151"/>
      <c r="H65" s="151"/>
      <c r="I65" s="151"/>
      <c r="J65" s="151"/>
      <c r="K65" s="151"/>
      <c r="L65" s="151"/>
      <c r="M65" s="151"/>
      <c r="N65" s="151"/>
      <c r="O65" s="146">
        <v>20</v>
      </c>
      <c r="P65" s="151"/>
      <c r="Q65" s="151"/>
      <c r="R65" s="147"/>
      <c r="S65" s="121"/>
    </row>
    <row r="66" spans="1:19" s="150" customFormat="1" ht="12.75">
      <c r="A66" s="17" t="s">
        <v>160</v>
      </c>
      <c r="B66" s="17" t="s">
        <v>37</v>
      </c>
      <c r="C66" s="18" t="s">
        <v>161</v>
      </c>
      <c r="D66" s="18"/>
      <c r="E66" s="187">
        <f aca="true" t="shared" si="3" ref="E66:E100">SUM(G66:S66)</f>
        <v>20</v>
      </c>
      <c r="F66" s="18"/>
      <c r="G66" s="18">
        <v>20</v>
      </c>
      <c r="H66" s="18"/>
      <c r="I66" s="146"/>
      <c r="J66" s="151"/>
      <c r="K66" s="151"/>
      <c r="L66" s="151"/>
      <c r="M66" s="146"/>
      <c r="N66" s="108"/>
      <c r="O66" s="146"/>
      <c r="P66" s="108"/>
      <c r="Q66" s="108"/>
      <c r="R66" s="147"/>
      <c r="S66" s="121"/>
    </row>
    <row r="67" spans="1:19" s="150" customFormat="1" ht="12.75">
      <c r="A67" s="17" t="s">
        <v>572</v>
      </c>
      <c r="B67" s="17" t="s">
        <v>190</v>
      </c>
      <c r="C67" s="18" t="s">
        <v>474</v>
      </c>
      <c r="D67" s="151"/>
      <c r="E67" s="187">
        <f t="shared" si="3"/>
        <v>20</v>
      </c>
      <c r="F67" s="151"/>
      <c r="G67" s="151"/>
      <c r="H67" s="151"/>
      <c r="I67" s="151"/>
      <c r="J67" s="151"/>
      <c r="K67" s="151"/>
      <c r="L67" s="151"/>
      <c r="M67" s="151"/>
      <c r="N67" s="151"/>
      <c r="O67" s="146">
        <v>20</v>
      </c>
      <c r="P67" s="151"/>
      <c r="Q67" s="151"/>
      <c r="R67" s="147"/>
      <c r="S67" s="121"/>
    </row>
    <row r="68" spans="1:19" s="150" customFormat="1" ht="12.75">
      <c r="A68" s="17" t="s">
        <v>485</v>
      </c>
      <c r="B68" s="17" t="s">
        <v>484</v>
      </c>
      <c r="C68" s="18">
        <v>129</v>
      </c>
      <c r="D68" s="151"/>
      <c r="E68" s="187">
        <f t="shared" si="3"/>
        <v>20</v>
      </c>
      <c r="F68" s="151"/>
      <c r="G68" s="151"/>
      <c r="H68" s="151"/>
      <c r="I68" s="151"/>
      <c r="J68" s="151"/>
      <c r="K68" s="151"/>
      <c r="L68" s="151"/>
      <c r="M68" s="146">
        <v>20</v>
      </c>
      <c r="N68" s="108"/>
      <c r="O68" s="146"/>
      <c r="P68" s="108"/>
      <c r="Q68" s="108"/>
      <c r="R68" s="147"/>
      <c r="S68" s="121"/>
    </row>
    <row r="69" spans="1:19" s="150" customFormat="1" ht="12.75">
      <c r="A69" s="17" t="s">
        <v>488</v>
      </c>
      <c r="B69" s="17" t="s">
        <v>487</v>
      </c>
      <c r="C69" s="18">
        <v>121</v>
      </c>
      <c r="D69" s="151"/>
      <c r="E69" s="187">
        <f t="shared" si="3"/>
        <v>17.5</v>
      </c>
      <c r="F69" s="151"/>
      <c r="G69" s="151"/>
      <c r="H69" s="151"/>
      <c r="I69" s="151"/>
      <c r="J69" s="151"/>
      <c r="K69" s="151"/>
      <c r="L69" s="151"/>
      <c r="M69" s="146">
        <v>17.5</v>
      </c>
      <c r="N69" s="108"/>
      <c r="O69" s="146"/>
      <c r="P69" s="108"/>
      <c r="Q69" s="108"/>
      <c r="R69" s="147"/>
      <c r="S69" s="121"/>
    </row>
    <row r="70" spans="1:19" s="150" customFormat="1" ht="12.75">
      <c r="A70" s="17" t="s">
        <v>353</v>
      </c>
      <c r="B70" s="17" t="s">
        <v>354</v>
      </c>
      <c r="C70" s="18">
        <v>213</v>
      </c>
      <c r="D70" s="18"/>
      <c r="E70" s="187">
        <f t="shared" si="3"/>
        <v>16</v>
      </c>
      <c r="F70" s="18"/>
      <c r="G70" s="18"/>
      <c r="H70" s="18"/>
      <c r="I70" s="18"/>
      <c r="J70" s="18"/>
      <c r="K70" s="146">
        <v>16</v>
      </c>
      <c r="L70" s="151"/>
      <c r="M70" s="146"/>
      <c r="N70" s="108"/>
      <c r="O70" s="146"/>
      <c r="P70" s="108"/>
      <c r="Q70" s="108"/>
      <c r="R70" s="147"/>
      <c r="S70" s="121"/>
    </row>
    <row r="71" spans="1:19" s="150" customFormat="1" ht="12.75">
      <c r="A71" s="17" t="s">
        <v>376</v>
      </c>
      <c r="B71" s="17" t="s">
        <v>357</v>
      </c>
      <c r="C71" s="18">
        <v>82</v>
      </c>
      <c r="D71" s="18"/>
      <c r="E71" s="187">
        <f t="shared" si="3"/>
        <v>16</v>
      </c>
      <c r="F71" s="18"/>
      <c r="G71" s="18"/>
      <c r="H71" s="18"/>
      <c r="I71" s="18"/>
      <c r="J71" s="18"/>
      <c r="K71" s="146">
        <v>16</v>
      </c>
      <c r="L71" s="151"/>
      <c r="M71" s="146"/>
      <c r="N71" s="108"/>
      <c r="O71" s="146"/>
      <c r="P71" s="108"/>
      <c r="Q71" s="108"/>
      <c r="R71" s="147"/>
      <c r="S71" s="121"/>
    </row>
    <row r="72" spans="1:19" s="150" customFormat="1" ht="12.75">
      <c r="A72" s="17" t="s">
        <v>377</v>
      </c>
      <c r="B72" s="17" t="s">
        <v>360</v>
      </c>
      <c r="C72" s="18">
        <v>43</v>
      </c>
      <c r="D72" s="18"/>
      <c r="E72" s="187">
        <f t="shared" si="3"/>
        <v>16</v>
      </c>
      <c r="F72" s="18"/>
      <c r="G72" s="18"/>
      <c r="H72" s="18"/>
      <c r="I72" s="18"/>
      <c r="J72" s="18"/>
      <c r="K72" s="146">
        <v>16</v>
      </c>
      <c r="L72" s="151"/>
      <c r="M72" s="146"/>
      <c r="N72" s="108"/>
      <c r="O72" s="146"/>
      <c r="P72" s="108"/>
      <c r="Q72" s="108"/>
      <c r="R72" s="147"/>
      <c r="S72" s="121"/>
    </row>
    <row r="73" spans="1:19" s="150" customFormat="1" ht="12.75">
      <c r="A73" s="17" t="s">
        <v>359</v>
      </c>
      <c r="B73" s="17" t="s">
        <v>360</v>
      </c>
      <c r="C73" s="18">
        <v>147</v>
      </c>
      <c r="D73" s="18"/>
      <c r="E73" s="187">
        <f t="shared" si="3"/>
        <v>15.5</v>
      </c>
      <c r="F73" s="18"/>
      <c r="G73" s="18"/>
      <c r="H73" s="18"/>
      <c r="I73" s="18"/>
      <c r="J73" s="18"/>
      <c r="K73" s="146">
        <v>8</v>
      </c>
      <c r="L73" s="151"/>
      <c r="M73" s="146">
        <v>7.5</v>
      </c>
      <c r="N73" s="108"/>
      <c r="O73" s="146"/>
      <c r="P73" s="108"/>
      <c r="Q73" s="108"/>
      <c r="R73" s="147"/>
      <c r="S73" s="121"/>
    </row>
    <row r="74" spans="1:19" s="150" customFormat="1" ht="12.75">
      <c r="A74" s="17" t="s">
        <v>564</v>
      </c>
      <c r="B74" s="17" t="s">
        <v>565</v>
      </c>
      <c r="C74" s="18">
        <v>103</v>
      </c>
      <c r="D74" s="151"/>
      <c r="E74" s="187">
        <f t="shared" si="3"/>
        <v>15</v>
      </c>
      <c r="F74" s="151"/>
      <c r="G74" s="151"/>
      <c r="H74" s="151"/>
      <c r="I74" s="151"/>
      <c r="J74" s="151"/>
      <c r="K74" s="151"/>
      <c r="L74" s="151"/>
      <c r="M74" s="151"/>
      <c r="N74" s="151"/>
      <c r="O74" s="146">
        <v>15</v>
      </c>
      <c r="P74" s="151"/>
      <c r="Q74" s="151"/>
      <c r="R74" s="147"/>
      <c r="S74" s="121"/>
    </row>
    <row r="75" spans="1:19" s="150" customFormat="1" ht="12.75">
      <c r="A75" s="17" t="s">
        <v>543</v>
      </c>
      <c r="B75" s="17" t="s">
        <v>528</v>
      </c>
      <c r="C75" s="18">
        <v>126</v>
      </c>
      <c r="D75" s="151"/>
      <c r="E75" s="187">
        <f t="shared" si="3"/>
        <v>15</v>
      </c>
      <c r="F75" s="151"/>
      <c r="G75" s="151"/>
      <c r="H75" s="151"/>
      <c r="I75" s="151"/>
      <c r="J75" s="151"/>
      <c r="K75" s="151"/>
      <c r="L75" s="151"/>
      <c r="M75" s="151"/>
      <c r="N75" s="151"/>
      <c r="O75" s="146">
        <v>15</v>
      </c>
      <c r="P75" s="151"/>
      <c r="Q75" s="151"/>
      <c r="R75" s="147"/>
      <c r="S75" s="121"/>
    </row>
    <row r="76" spans="1:19" s="150" customFormat="1" ht="12.75">
      <c r="A76" s="17" t="s">
        <v>166</v>
      </c>
      <c r="B76" s="17" t="s">
        <v>167</v>
      </c>
      <c r="C76" s="18">
        <v>82</v>
      </c>
      <c r="D76" s="18"/>
      <c r="E76" s="187">
        <f t="shared" si="3"/>
        <v>15</v>
      </c>
      <c r="F76" s="18"/>
      <c r="G76" s="18">
        <v>15</v>
      </c>
      <c r="H76" s="18"/>
      <c r="I76" s="146"/>
      <c r="J76" s="151"/>
      <c r="K76" s="151"/>
      <c r="L76" s="151"/>
      <c r="M76" s="146"/>
      <c r="N76" s="108"/>
      <c r="O76" s="146"/>
      <c r="P76" s="108"/>
      <c r="Q76" s="108"/>
      <c r="R76" s="147"/>
      <c r="S76" s="121"/>
    </row>
    <row r="77" spans="1:19" s="150" customFormat="1" ht="12.75">
      <c r="A77" s="17" t="s">
        <v>529</v>
      </c>
      <c r="B77" s="17" t="s">
        <v>528</v>
      </c>
      <c r="C77" s="18">
        <v>174</v>
      </c>
      <c r="D77" s="151"/>
      <c r="E77" s="187">
        <f t="shared" si="3"/>
        <v>15</v>
      </c>
      <c r="F77" s="151"/>
      <c r="G77" s="151"/>
      <c r="H77" s="151"/>
      <c r="I77" s="151"/>
      <c r="J77" s="151"/>
      <c r="K77" s="151"/>
      <c r="L77" s="151"/>
      <c r="M77" s="151"/>
      <c r="N77" s="151"/>
      <c r="O77" s="146">
        <v>15</v>
      </c>
      <c r="P77" s="151"/>
      <c r="Q77" s="151"/>
      <c r="R77" s="147"/>
      <c r="S77" s="121"/>
    </row>
    <row r="78" spans="1:19" s="150" customFormat="1" ht="12.75">
      <c r="A78" s="17" t="s">
        <v>108</v>
      </c>
      <c r="B78" s="17" t="s">
        <v>109</v>
      </c>
      <c r="C78" s="18">
        <v>132</v>
      </c>
      <c r="D78" s="18"/>
      <c r="E78" s="187">
        <f t="shared" si="3"/>
        <v>15</v>
      </c>
      <c r="F78" s="18"/>
      <c r="G78" s="18">
        <v>15</v>
      </c>
      <c r="H78" s="18"/>
      <c r="I78" s="146"/>
      <c r="J78" s="151"/>
      <c r="K78" s="151"/>
      <c r="L78" s="151"/>
      <c r="M78" s="146"/>
      <c r="N78" s="108"/>
      <c r="O78" s="146"/>
      <c r="P78" s="108"/>
      <c r="Q78" s="108"/>
      <c r="R78" s="147"/>
      <c r="S78" s="121"/>
    </row>
    <row r="79" spans="1:19" s="150" customFormat="1" ht="12.75">
      <c r="A79" s="17" t="s">
        <v>475</v>
      </c>
      <c r="B79" s="17" t="s">
        <v>476</v>
      </c>
      <c r="C79" s="18">
        <v>146</v>
      </c>
      <c r="D79" s="151"/>
      <c r="E79" s="187">
        <f t="shared" si="3"/>
        <v>15</v>
      </c>
      <c r="F79" s="151"/>
      <c r="G79" s="151"/>
      <c r="H79" s="151"/>
      <c r="I79" s="151"/>
      <c r="J79" s="151"/>
      <c r="K79" s="151"/>
      <c r="L79" s="151"/>
      <c r="M79" s="146">
        <v>15</v>
      </c>
      <c r="N79" s="108"/>
      <c r="O79" s="146"/>
      <c r="P79" s="108"/>
      <c r="Q79" s="108"/>
      <c r="R79" s="147"/>
      <c r="S79" s="121"/>
    </row>
    <row r="80" spans="1:19" s="150" customFormat="1" ht="12.75">
      <c r="A80" s="17" t="s">
        <v>541</v>
      </c>
      <c r="B80" s="17" t="s">
        <v>542</v>
      </c>
      <c r="C80" s="18">
        <v>147</v>
      </c>
      <c r="D80" s="151"/>
      <c r="E80" s="187">
        <f t="shared" si="3"/>
        <v>15</v>
      </c>
      <c r="F80" s="151"/>
      <c r="G80" s="151"/>
      <c r="H80" s="151"/>
      <c r="I80" s="151"/>
      <c r="J80" s="151"/>
      <c r="K80" s="151"/>
      <c r="L80" s="151"/>
      <c r="M80" s="151"/>
      <c r="N80" s="151"/>
      <c r="O80" s="146">
        <v>15</v>
      </c>
      <c r="P80" s="151"/>
      <c r="Q80" s="151"/>
      <c r="R80" s="147"/>
      <c r="S80" s="121"/>
    </row>
    <row r="81" spans="1:19" s="150" customFormat="1" ht="12.75">
      <c r="A81" s="17" t="s">
        <v>492</v>
      </c>
      <c r="B81" s="17" t="s">
        <v>360</v>
      </c>
      <c r="C81" s="18">
        <v>122</v>
      </c>
      <c r="D81" s="151"/>
      <c r="E81" s="187">
        <f t="shared" si="3"/>
        <v>15</v>
      </c>
      <c r="F81" s="151"/>
      <c r="G81" s="151"/>
      <c r="H81" s="151"/>
      <c r="I81" s="151"/>
      <c r="J81" s="151"/>
      <c r="K81" s="151"/>
      <c r="L81" s="151"/>
      <c r="M81" s="146">
        <v>15</v>
      </c>
      <c r="N81" s="108"/>
      <c r="O81" s="146"/>
      <c r="P81" s="108"/>
      <c r="Q81" s="108"/>
      <c r="R81" s="147"/>
      <c r="S81" s="121"/>
    </row>
    <row r="82" spans="1:19" s="150" customFormat="1" ht="12.75">
      <c r="A82" s="17" t="s">
        <v>371</v>
      </c>
      <c r="B82" s="17" t="s">
        <v>372</v>
      </c>
      <c r="C82" s="18">
        <v>122</v>
      </c>
      <c r="D82" s="18"/>
      <c r="E82" s="187">
        <f t="shared" si="3"/>
        <v>14</v>
      </c>
      <c r="F82" s="18"/>
      <c r="G82" s="18"/>
      <c r="H82" s="18"/>
      <c r="I82" s="18"/>
      <c r="J82" s="18"/>
      <c r="K82" s="146">
        <v>4</v>
      </c>
      <c r="L82" s="151"/>
      <c r="M82" s="146">
        <v>10</v>
      </c>
      <c r="N82" s="108"/>
      <c r="O82" s="146"/>
      <c r="P82" s="108"/>
      <c r="Q82" s="108"/>
      <c r="R82" s="147"/>
      <c r="S82" s="121"/>
    </row>
    <row r="83" spans="1:19" s="150" customFormat="1" ht="12.75">
      <c r="A83" s="17" t="s">
        <v>355</v>
      </c>
      <c r="B83" s="17" t="s">
        <v>356</v>
      </c>
      <c r="C83" s="18">
        <v>178</v>
      </c>
      <c r="D83" s="18"/>
      <c r="E83" s="187">
        <f t="shared" si="3"/>
        <v>12</v>
      </c>
      <c r="F83" s="18"/>
      <c r="G83" s="18"/>
      <c r="H83" s="18"/>
      <c r="I83" s="18"/>
      <c r="J83" s="18"/>
      <c r="K83" s="146">
        <v>12</v>
      </c>
      <c r="L83" s="151"/>
      <c r="M83" s="146"/>
      <c r="N83" s="108"/>
      <c r="O83" s="146"/>
      <c r="P83" s="108"/>
      <c r="Q83" s="108"/>
      <c r="R83" s="147"/>
      <c r="S83" s="121"/>
    </row>
    <row r="84" spans="1:19" s="150" customFormat="1" ht="12.75">
      <c r="A84" s="17" t="s">
        <v>366</v>
      </c>
      <c r="B84" s="17" t="s">
        <v>367</v>
      </c>
      <c r="C84" s="18" t="s">
        <v>368</v>
      </c>
      <c r="D84" s="18"/>
      <c r="E84" s="187">
        <f t="shared" si="3"/>
        <v>12</v>
      </c>
      <c r="F84" s="18"/>
      <c r="G84" s="18"/>
      <c r="H84" s="18"/>
      <c r="I84" s="18"/>
      <c r="J84" s="18"/>
      <c r="K84" s="146">
        <v>12</v>
      </c>
      <c r="L84" s="151"/>
      <c r="M84" s="146"/>
      <c r="N84" s="108"/>
      <c r="O84" s="146"/>
      <c r="P84" s="108"/>
      <c r="Q84" s="108"/>
      <c r="R84" s="147"/>
      <c r="S84" s="121"/>
    </row>
    <row r="85" spans="1:19" s="150" customFormat="1" ht="12.75">
      <c r="A85" s="17" t="s">
        <v>364</v>
      </c>
      <c r="B85" s="17" t="s">
        <v>365</v>
      </c>
      <c r="C85" s="18">
        <v>128</v>
      </c>
      <c r="D85" s="18"/>
      <c r="E85" s="187">
        <f t="shared" si="3"/>
        <v>12</v>
      </c>
      <c r="F85" s="18"/>
      <c r="G85" s="18"/>
      <c r="H85" s="18"/>
      <c r="I85" s="18"/>
      <c r="J85" s="18"/>
      <c r="K85" s="146">
        <v>12</v>
      </c>
      <c r="L85" s="151"/>
      <c r="M85" s="146"/>
      <c r="N85" s="108"/>
      <c r="O85" s="146"/>
      <c r="P85" s="108"/>
      <c r="Q85" s="108"/>
      <c r="R85" s="147"/>
      <c r="S85" s="121"/>
    </row>
    <row r="86" spans="1:19" s="150" customFormat="1" ht="12.75">
      <c r="A86" s="17" t="s">
        <v>358</v>
      </c>
      <c r="B86" s="17" t="s">
        <v>357</v>
      </c>
      <c r="C86" s="18">
        <v>160</v>
      </c>
      <c r="D86" s="18"/>
      <c r="E86" s="187">
        <f t="shared" si="3"/>
        <v>12</v>
      </c>
      <c r="F86" s="18"/>
      <c r="G86" s="18"/>
      <c r="H86" s="18"/>
      <c r="I86" s="18"/>
      <c r="J86" s="18"/>
      <c r="K86" s="146">
        <v>12</v>
      </c>
      <c r="L86" s="151"/>
      <c r="M86" s="146"/>
      <c r="N86" s="108"/>
      <c r="O86" s="146"/>
      <c r="P86" s="108"/>
      <c r="Q86" s="108"/>
      <c r="R86" s="147"/>
      <c r="S86" s="121"/>
    </row>
    <row r="87" spans="1:19" s="150" customFormat="1" ht="12.75">
      <c r="A87" s="17" t="s">
        <v>162</v>
      </c>
      <c r="B87" s="17" t="s">
        <v>163</v>
      </c>
      <c r="C87" s="18">
        <v>84</v>
      </c>
      <c r="D87" s="18"/>
      <c r="E87" s="187">
        <f t="shared" si="3"/>
        <v>10</v>
      </c>
      <c r="F87" s="18"/>
      <c r="G87" s="18">
        <v>10</v>
      </c>
      <c r="H87" s="18"/>
      <c r="I87" s="146"/>
      <c r="J87" s="151"/>
      <c r="K87" s="151"/>
      <c r="L87" s="151"/>
      <c r="M87" s="146"/>
      <c r="N87" s="108"/>
      <c r="O87" s="146"/>
      <c r="P87" s="108"/>
      <c r="Q87" s="108"/>
      <c r="R87" s="147"/>
      <c r="S87" s="121"/>
    </row>
    <row r="88" spans="1:19" s="150" customFormat="1" ht="12.75">
      <c r="A88" s="17" t="s">
        <v>69</v>
      </c>
      <c r="B88" s="17" t="s">
        <v>70</v>
      </c>
      <c r="C88" s="18">
        <v>129</v>
      </c>
      <c r="D88" s="18"/>
      <c r="E88" s="187">
        <f t="shared" si="3"/>
        <v>10</v>
      </c>
      <c r="F88" s="18"/>
      <c r="G88" s="18">
        <v>10</v>
      </c>
      <c r="H88" s="18"/>
      <c r="I88" s="146"/>
      <c r="J88" s="151"/>
      <c r="K88" s="151"/>
      <c r="L88" s="151"/>
      <c r="M88" s="146"/>
      <c r="N88" s="108"/>
      <c r="O88" s="146"/>
      <c r="P88" s="108"/>
      <c r="Q88" s="108"/>
      <c r="R88" s="147"/>
      <c r="S88" s="121"/>
    </row>
    <row r="89" spans="1:19" s="150" customFormat="1" ht="12.75">
      <c r="A89" s="17" t="s">
        <v>493</v>
      </c>
      <c r="B89" s="17" t="s">
        <v>494</v>
      </c>
      <c r="C89" s="18">
        <v>139</v>
      </c>
      <c r="D89" s="151"/>
      <c r="E89" s="187">
        <f t="shared" si="3"/>
        <v>10</v>
      </c>
      <c r="F89" s="151"/>
      <c r="G89" s="151"/>
      <c r="H89" s="151"/>
      <c r="I89" s="151"/>
      <c r="J89" s="151"/>
      <c r="K89" s="151"/>
      <c r="L89" s="151"/>
      <c r="M89" s="146">
        <v>10</v>
      </c>
      <c r="N89" s="108"/>
      <c r="O89" s="146"/>
      <c r="P89" s="108"/>
      <c r="Q89" s="108"/>
      <c r="R89" s="234"/>
      <c r="S89" s="234"/>
    </row>
    <row r="90" spans="1:19" s="150" customFormat="1" ht="12.75">
      <c r="A90" s="17" t="s">
        <v>61</v>
      </c>
      <c r="B90" s="17" t="s">
        <v>62</v>
      </c>
      <c r="C90" s="18">
        <v>147</v>
      </c>
      <c r="D90" s="18"/>
      <c r="E90" s="187">
        <f t="shared" si="3"/>
        <v>10</v>
      </c>
      <c r="F90" s="18"/>
      <c r="G90" s="18">
        <v>10</v>
      </c>
      <c r="H90" s="18"/>
      <c r="I90" s="146"/>
      <c r="J90" s="151"/>
      <c r="K90" s="151"/>
      <c r="L90" s="151"/>
      <c r="M90" s="146"/>
      <c r="N90" s="108"/>
      <c r="O90" s="146"/>
      <c r="P90" s="108"/>
      <c r="Q90" s="108"/>
      <c r="R90" s="234"/>
      <c r="S90" s="234"/>
    </row>
    <row r="91" spans="1:19" s="150" customFormat="1" ht="12.75">
      <c r="A91" s="17" t="s">
        <v>530</v>
      </c>
      <c r="B91" s="17" t="s">
        <v>527</v>
      </c>
      <c r="C91" s="18">
        <v>158</v>
      </c>
      <c r="D91" s="151"/>
      <c r="E91" s="187">
        <f t="shared" si="3"/>
        <v>10</v>
      </c>
      <c r="F91" s="151"/>
      <c r="G91" s="151"/>
      <c r="H91" s="151"/>
      <c r="I91" s="151"/>
      <c r="J91" s="151"/>
      <c r="K91" s="151"/>
      <c r="L91" s="151"/>
      <c r="M91" s="151"/>
      <c r="N91" s="151"/>
      <c r="O91" s="146">
        <v>10</v>
      </c>
      <c r="P91" s="151"/>
      <c r="Q91" s="151"/>
      <c r="R91" s="147"/>
      <c r="S91" s="121"/>
    </row>
    <row r="92" spans="1:19" s="150" customFormat="1" ht="12.75">
      <c r="A92" s="17" t="s">
        <v>566</v>
      </c>
      <c r="B92" s="17" t="s">
        <v>560</v>
      </c>
      <c r="C92" s="18">
        <v>102</v>
      </c>
      <c r="D92" s="151"/>
      <c r="E92" s="187">
        <f t="shared" si="3"/>
        <v>10</v>
      </c>
      <c r="F92" s="151"/>
      <c r="G92" s="151"/>
      <c r="H92" s="151"/>
      <c r="I92" s="151"/>
      <c r="J92" s="151"/>
      <c r="K92" s="151"/>
      <c r="L92" s="151"/>
      <c r="M92" s="151"/>
      <c r="N92" s="151"/>
      <c r="O92" s="146">
        <v>10</v>
      </c>
      <c r="P92" s="151"/>
      <c r="Q92" s="151"/>
      <c r="R92" s="147"/>
      <c r="S92" s="121"/>
    </row>
    <row r="93" spans="1:19" s="150" customFormat="1" ht="12.75">
      <c r="A93" s="17" t="s">
        <v>545</v>
      </c>
      <c r="B93" s="17" t="s">
        <v>546</v>
      </c>
      <c r="C93" s="18">
        <v>124</v>
      </c>
      <c r="D93" s="151"/>
      <c r="E93" s="187">
        <f t="shared" si="3"/>
        <v>10</v>
      </c>
      <c r="F93" s="151"/>
      <c r="G93" s="151"/>
      <c r="H93" s="151"/>
      <c r="I93" s="151"/>
      <c r="J93" s="151"/>
      <c r="K93" s="151"/>
      <c r="L93" s="151"/>
      <c r="M93" s="151"/>
      <c r="N93" s="151"/>
      <c r="O93" s="146">
        <v>10</v>
      </c>
      <c r="P93" s="151"/>
      <c r="Q93" s="151"/>
      <c r="R93" s="147"/>
      <c r="S93" s="121"/>
    </row>
    <row r="94" spans="1:19" s="150" customFormat="1" ht="12.75">
      <c r="A94" s="17" t="s">
        <v>156</v>
      </c>
      <c r="B94" s="17"/>
      <c r="C94" s="18"/>
      <c r="D94" s="18"/>
      <c r="E94" s="187">
        <f t="shared" si="3"/>
        <v>10</v>
      </c>
      <c r="F94" s="18"/>
      <c r="G94" s="18">
        <v>10</v>
      </c>
      <c r="H94" s="18"/>
      <c r="I94" s="146"/>
      <c r="J94" s="151"/>
      <c r="K94" s="151"/>
      <c r="L94" s="151"/>
      <c r="M94" s="146"/>
      <c r="N94" s="108"/>
      <c r="O94" s="146"/>
      <c r="P94" s="108"/>
      <c r="Q94" s="108"/>
      <c r="R94" s="147"/>
      <c r="S94" s="121"/>
    </row>
    <row r="95" spans="1:19" s="150" customFormat="1" ht="12.75">
      <c r="A95" s="17" t="s">
        <v>103</v>
      </c>
      <c r="B95" s="17" t="s">
        <v>104</v>
      </c>
      <c r="C95" s="18" t="s">
        <v>186</v>
      </c>
      <c r="D95" s="18"/>
      <c r="E95" s="187">
        <f t="shared" si="3"/>
        <v>10</v>
      </c>
      <c r="F95" s="18"/>
      <c r="G95" s="18">
        <v>10</v>
      </c>
      <c r="H95" s="18"/>
      <c r="I95" s="146"/>
      <c r="J95" s="151"/>
      <c r="K95" s="151"/>
      <c r="L95" s="151"/>
      <c r="M95" s="146"/>
      <c r="N95" s="108"/>
      <c r="O95" s="146"/>
      <c r="P95" s="108"/>
      <c r="Q95" s="108"/>
      <c r="R95" s="147"/>
      <c r="S95" s="121"/>
    </row>
    <row r="96" spans="1:19" s="150" customFormat="1" ht="12.75">
      <c r="A96" s="17" t="s">
        <v>544</v>
      </c>
      <c r="B96" s="17" t="s">
        <v>546</v>
      </c>
      <c r="C96" s="18">
        <v>131</v>
      </c>
      <c r="D96" s="151"/>
      <c r="E96" s="187">
        <f t="shared" si="3"/>
        <v>10</v>
      </c>
      <c r="F96" s="151"/>
      <c r="G96" s="151"/>
      <c r="H96" s="151"/>
      <c r="I96" s="151"/>
      <c r="J96" s="151"/>
      <c r="K96" s="151"/>
      <c r="L96" s="151"/>
      <c r="M96" s="151"/>
      <c r="N96" s="151"/>
      <c r="O96" s="146">
        <v>10</v>
      </c>
      <c r="P96" s="151"/>
      <c r="Q96" s="151"/>
      <c r="R96" s="147"/>
      <c r="S96" s="121"/>
    </row>
    <row r="97" spans="1:19" ht="12.75">
      <c r="A97" s="17" t="s">
        <v>654</v>
      </c>
      <c r="B97" s="17" t="s">
        <v>655</v>
      </c>
      <c r="C97" s="18" t="s">
        <v>653</v>
      </c>
      <c r="D97" s="6"/>
      <c r="E97" s="187">
        <f t="shared" si="3"/>
        <v>10</v>
      </c>
      <c r="F97" s="6"/>
      <c r="G97" s="6"/>
      <c r="H97" s="6"/>
      <c r="I97" s="6"/>
      <c r="J97" s="6"/>
      <c r="K97" s="6"/>
      <c r="M97" s="6"/>
      <c r="O97" s="6"/>
      <c r="P97" s="6"/>
      <c r="Q97" s="6"/>
      <c r="S97" s="146">
        <v>10</v>
      </c>
    </row>
    <row r="98" spans="1:19" s="150" customFormat="1" ht="12.75">
      <c r="A98" s="17" t="s">
        <v>383</v>
      </c>
      <c r="B98" s="17"/>
      <c r="C98" s="18" t="s">
        <v>256</v>
      </c>
      <c r="D98" s="18"/>
      <c r="E98" s="187">
        <f t="shared" si="3"/>
        <v>6</v>
      </c>
      <c r="F98" s="18"/>
      <c r="G98" s="18"/>
      <c r="H98" s="18"/>
      <c r="I98" s="18"/>
      <c r="J98" s="18"/>
      <c r="K98" s="146">
        <v>6</v>
      </c>
      <c r="L98" s="151"/>
      <c r="M98" s="146"/>
      <c r="N98" s="108"/>
      <c r="O98" s="146"/>
      <c r="P98" s="108"/>
      <c r="Q98" s="108"/>
      <c r="R98" s="234"/>
      <c r="S98" s="234"/>
    </row>
    <row r="99" spans="1:19" s="150" customFormat="1" ht="12.75">
      <c r="A99" s="17" t="s">
        <v>143</v>
      </c>
      <c r="B99" s="17" t="s">
        <v>144</v>
      </c>
      <c r="C99" s="18">
        <v>100</v>
      </c>
      <c r="D99" s="18"/>
      <c r="E99" s="187">
        <f t="shared" si="3"/>
        <v>5</v>
      </c>
      <c r="F99" s="18"/>
      <c r="G99" s="18">
        <v>5</v>
      </c>
      <c r="H99" s="18"/>
      <c r="I99" s="146"/>
      <c r="J99" s="151"/>
      <c r="K99" s="151"/>
      <c r="L99" s="151"/>
      <c r="M99" s="146"/>
      <c r="N99" s="108"/>
      <c r="O99" s="146"/>
      <c r="P99" s="108"/>
      <c r="Q99" s="108"/>
      <c r="R99" s="147"/>
      <c r="S99" s="121"/>
    </row>
    <row r="100" spans="1:19" s="150" customFormat="1" ht="12.75">
      <c r="A100" s="224" t="s">
        <v>521</v>
      </c>
      <c r="B100" s="198" t="s">
        <v>506</v>
      </c>
      <c r="C100" s="217" t="s">
        <v>474</v>
      </c>
      <c r="D100" s="151"/>
      <c r="E100" s="187">
        <f t="shared" si="3"/>
        <v>4.5</v>
      </c>
      <c r="F100" s="151"/>
      <c r="G100" s="151"/>
      <c r="H100" s="151"/>
      <c r="I100" s="151"/>
      <c r="J100" s="151"/>
      <c r="K100" s="151"/>
      <c r="L100" s="151"/>
      <c r="M100" s="151"/>
      <c r="N100" s="151"/>
      <c r="O100" s="237"/>
      <c r="P100" s="151"/>
      <c r="Q100" s="146">
        <v>4.5</v>
      </c>
      <c r="R100" s="147"/>
      <c r="S100" s="121"/>
    </row>
    <row r="101" spans="18:19" ht="12.75">
      <c r="R101" s="147"/>
      <c r="S101" s="121"/>
    </row>
    <row r="102" spans="18:19" ht="12.75">
      <c r="R102" s="151"/>
      <c r="S102" s="151"/>
    </row>
  </sheetData>
  <mergeCells count="1">
    <mergeCell ref="A1:K3"/>
  </mergeCells>
  <printOptions/>
  <pageMargins left="0.75" right="0.75" top="1" bottom="1" header="0.5" footer="0.5"/>
  <pageSetup orientation="portrait" paperSize="9" r:id="rId1"/>
  <ignoredErrors>
    <ignoredError sqref="I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2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S1" sqref="S1"/>
    </sheetView>
  </sheetViews>
  <sheetFormatPr defaultColWidth="9.140625" defaultRowHeight="12.75"/>
  <cols>
    <col min="1" max="1" width="26.28125" style="17" bestFit="1" customWidth="1"/>
    <col min="2" max="2" width="17.8515625" style="17" bestFit="1" customWidth="1"/>
    <col min="3" max="3" width="6.57421875" style="18" bestFit="1" customWidth="1"/>
    <col min="4" max="4" width="1.7109375" style="18" customWidth="1"/>
    <col min="5" max="5" width="5.57421875" style="18" bestFit="1" customWidth="1"/>
    <col min="6" max="6" width="1.7109375" style="18" customWidth="1"/>
    <col min="7" max="7" width="9.140625" style="18" customWidth="1"/>
    <col min="8" max="8" width="1.7109375" style="18" customWidth="1"/>
    <col min="9" max="9" width="9.140625" style="146" customWidth="1"/>
    <col min="10" max="10" width="1.7109375" style="151" customWidth="1"/>
    <col min="11" max="11" width="10.421875" style="151" bestFit="1" customWidth="1"/>
    <col min="12" max="12" width="1.7109375" style="6" customWidth="1"/>
    <col min="13" max="13" width="10.421875" style="146" bestFit="1" customWidth="1"/>
    <col min="14" max="14" width="1.7109375" style="6" customWidth="1"/>
    <col min="15" max="15" width="10.28125" style="236" customWidth="1"/>
    <col min="16" max="16" width="1.7109375" style="218" customWidth="1"/>
    <col min="17" max="17" width="10.28125" style="218" customWidth="1"/>
    <col min="18" max="18" width="1.7109375" style="6" customWidth="1"/>
    <col min="19" max="19" width="10.28125" style="107" customWidth="1"/>
  </cols>
  <sheetData>
    <row r="1" spans="1:19" ht="12.75">
      <c r="A1" s="314" t="s">
        <v>404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S1" s="5"/>
    </row>
    <row r="2" spans="1:19" ht="12.75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S2" s="5"/>
    </row>
    <row r="3" spans="1:19" ht="12.75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S3" s="102"/>
    </row>
    <row r="4" spans="1:19" ht="12.75">
      <c r="A4" s="152" t="s">
        <v>349</v>
      </c>
      <c r="G4" s="18" t="s">
        <v>190</v>
      </c>
      <c r="I4" s="146" t="s">
        <v>22</v>
      </c>
      <c r="K4" s="146" t="s">
        <v>29</v>
      </c>
      <c r="M4" s="146" t="s">
        <v>499</v>
      </c>
      <c r="O4" s="219" t="s">
        <v>190</v>
      </c>
      <c r="Q4" s="220" t="s">
        <v>22</v>
      </c>
      <c r="S4" s="18" t="s">
        <v>656</v>
      </c>
    </row>
    <row r="5" spans="7:19" ht="12.75">
      <c r="G5" s="18" t="s">
        <v>191</v>
      </c>
      <c r="I5" s="146" t="s">
        <v>306</v>
      </c>
      <c r="K5" s="146" t="s">
        <v>385</v>
      </c>
      <c r="M5" s="146" t="s">
        <v>385</v>
      </c>
      <c r="N5" s="184"/>
      <c r="O5" s="219" t="s">
        <v>191</v>
      </c>
      <c r="P5" s="221"/>
      <c r="Q5" s="220" t="s">
        <v>522</v>
      </c>
      <c r="R5" s="184"/>
      <c r="S5" s="18" t="s">
        <v>191</v>
      </c>
    </row>
    <row r="6" spans="1:19" ht="12.75">
      <c r="A6" s="17" t="s">
        <v>310</v>
      </c>
      <c r="B6" s="17" t="s">
        <v>309</v>
      </c>
      <c r="C6" s="18" t="s">
        <v>308</v>
      </c>
      <c r="E6" s="18" t="s">
        <v>206</v>
      </c>
      <c r="G6" s="153">
        <v>38899</v>
      </c>
      <c r="H6" s="153"/>
      <c r="I6" s="156" t="s">
        <v>307</v>
      </c>
      <c r="K6" s="153">
        <v>38961</v>
      </c>
      <c r="M6" s="153">
        <v>38991</v>
      </c>
      <c r="N6" s="149"/>
      <c r="O6" s="222">
        <v>39052</v>
      </c>
      <c r="P6" s="223"/>
      <c r="Q6" s="222">
        <v>39052</v>
      </c>
      <c r="R6" s="149"/>
      <c r="S6" s="153">
        <v>39114</v>
      </c>
    </row>
    <row r="7" spans="1:19" ht="6" customHeight="1">
      <c r="A7" s="154"/>
      <c r="B7" s="154"/>
      <c r="C7" s="155"/>
      <c r="D7" s="155"/>
      <c r="E7" s="155"/>
      <c r="F7" s="155"/>
      <c r="N7" s="184"/>
      <c r="O7" s="220"/>
      <c r="P7" s="221"/>
      <c r="Q7" s="221"/>
      <c r="R7" s="184"/>
      <c r="S7" s="239"/>
    </row>
    <row r="8" spans="1:19" s="150" customFormat="1" ht="12.75">
      <c r="A8" s="17" t="s">
        <v>85</v>
      </c>
      <c r="B8" s="17" t="s">
        <v>86</v>
      </c>
      <c r="C8" s="18">
        <v>151</v>
      </c>
      <c r="D8" s="18"/>
      <c r="E8" s="187">
        <f aca="true" t="shared" si="0" ref="E8:E39">SUM(G8:S8)</f>
        <v>70</v>
      </c>
      <c r="F8" s="18"/>
      <c r="G8" s="18">
        <v>35</v>
      </c>
      <c r="H8" s="18"/>
      <c r="I8" s="146"/>
      <c r="J8" s="151"/>
      <c r="K8" s="151"/>
      <c r="L8" s="151"/>
      <c r="M8" s="146"/>
      <c r="N8" s="108"/>
      <c r="O8" s="146">
        <v>35</v>
      </c>
      <c r="P8" s="108"/>
      <c r="Q8" s="108"/>
      <c r="R8" s="149"/>
      <c r="S8" s="238"/>
    </row>
    <row r="9" spans="1:19" s="150" customFormat="1" ht="12.75">
      <c r="A9" s="17" t="s">
        <v>98</v>
      </c>
      <c r="B9" s="17" t="s">
        <v>163</v>
      </c>
      <c r="C9" s="18">
        <v>142</v>
      </c>
      <c r="D9" s="18"/>
      <c r="E9" s="187">
        <f t="shared" si="0"/>
        <v>60</v>
      </c>
      <c r="F9" s="18"/>
      <c r="G9" s="18">
        <v>20</v>
      </c>
      <c r="H9" s="18"/>
      <c r="I9" s="146"/>
      <c r="J9" s="151"/>
      <c r="K9" s="151"/>
      <c r="L9" s="151"/>
      <c r="M9" s="146"/>
      <c r="N9" s="108"/>
      <c r="O9" s="146">
        <v>40</v>
      </c>
      <c r="P9" s="108"/>
      <c r="Q9" s="108"/>
      <c r="R9" s="149"/>
      <c r="S9" s="238"/>
    </row>
    <row r="10" spans="1:19" s="150" customFormat="1" ht="12.75">
      <c r="A10" s="17" t="s">
        <v>140</v>
      </c>
      <c r="B10" s="17" t="s">
        <v>141</v>
      </c>
      <c r="C10" s="18">
        <v>103</v>
      </c>
      <c r="D10" s="18"/>
      <c r="E10" s="187">
        <f t="shared" si="0"/>
        <v>60</v>
      </c>
      <c r="F10" s="18"/>
      <c r="G10" s="18">
        <v>35</v>
      </c>
      <c r="H10" s="18"/>
      <c r="I10" s="146"/>
      <c r="J10" s="151"/>
      <c r="K10" s="151"/>
      <c r="L10" s="151"/>
      <c r="M10" s="146"/>
      <c r="N10" s="108"/>
      <c r="O10" s="146">
        <v>25</v>
      </c>
      <c r="P10" s="108"/>
      <c r="Q10" s="108"/>
      <c r="R10" s="184"/>
      <c r="S10" s="239"/>
    </row>
    <row r="11" spans="1:19" s="150" customFormat="1" ht="12.75">
      <c r="A11" s="17" t="s">
        <v>89</v>
      </c>
      <c r="B11" s="17" t="s">
        <v>90</v>
      </c>
      <c r="C11" s="18">
        <v>144</v>
      </c>
      <c r="D11" s="18"/>
      <c r="E11" s="187">
        <f t="shared" si="0"/>
        <v>45</v>
      </c>
      <c r="F11" s="18"/>
      <c r="G11" s="18">
        <v>45</v>
      </c>
      <c r="H11" s="18"/>
      <c r="I11" s="146"/>
      <c r="J11" s="151"/>
      <c r="K11" s="151"/>
      <c r="L11" s="151"/>
      <c r="M11" s="146"/>
      <c r="N11" s="149"/>
      <c r="O11" s="238"/>
      <c r="P11" s="149"/>
      <c r="Q11" s="149"/>
      <c r="R11" s="149"/>
      <c r="S11" s="238"/>
    </row>
    <row r="12" spans="1:19" s="150" customFormat="1" ht="12.75">
      <c r="A12" s="17" t="s">
        <v>178</v>
      </c>
      <c r="B12" s="17" t="s">
        <v>179</v>
      </c>
      <c r="C12" s="18">
        <v>74</v>
      </c>
      <c r="D12" s="18"/>
      <c r="E12" s="187">
        <f t="shared" si="0"/>
        <v>41</v>
      </c>
      <c r="F12" s="18"/>
      <c r="G12" s="18">
        <v>15</v>
      </c>
      <c r="H12" s="18"/>
      <c r="I12" s="146">
        <v>1</v>
      </c>
      <c r="J12" s="151"/>
      <c r="K12" s="151"/>
      <c r="L12" s="151"/>
      <c r="M12" s="146">
        <v>5</v>
      </c>
      <c r="N12" s="108"/>
      <c r="O12" s="146">
        <v>20</v>
      </c>
      <c r="P12" s="108"/>
      <c r="Q12" s="108"/>
      <c r="R12" s="149"/>
      <c r="S12" s="238"/>
    </row>
    <row r="13" spans="1:19" s="150" customFormat="1" ht="12.75">
      <c r="A13" s="17" t="s">
        <v>125</v>
      </c>
      <c r="B13" s="17" t="s">
        <v>126</v>
      </c>
      <c r="C13" s="18">
        <v>117</v>
      </c>
      <c r="D13" s="18"/>
      <c r="E13" s="187">
        <f t="shared" si="0"/>
        <v>40</v>
      </c>
      <c r="F13" s="18"/>
      <c r="G13" s="18">
        <v>40</v>
      </c>
      <c r="H13" s="18"/>
      <c r="I13" s="146"/>
      <c r="J13" s="151"/>
      <c r="K13" s="151"/>
      <c r="L13" s="151"/>
      <c r="M13" s="146"/>
      <c r="N13" s="149"/>
      <c r="O13" s="238"/>
      <c r="P13" s="149"/>
      <c r="Q13" s="149"/>
      <c r="R13" s="149"/>
      <c r="S13" s="238"/>
    </row>
    <row r="14" spans="1:19" s="150" customFormat="1" ht="12.75">
      <c r="A14" s="17" t="s">
        <v>172</v>
      </c>
      <c r="B14" s="17"/>
      <c r="C14" s="18" t="s">
        <v>173</v>
      </c>
      <c r="D14" s="18"/>
      <c r="E14" s="187">
        <f t="shared" si="0"/>
        <v>40</v>
      </c>
      <c r="F14" s="18"/>
      <c r="G14" s="18">
        <v>40</v>
      </c>
      <c r="H14" s="18"/>
      <c r="I14" s="146"/>
      <c r="J14" s="151"/>
      <c r="K14" s="151"/>
      <c r="L14" s="151"/>
      <c r="M14" s="146"/>
      <c r="N14" s="149"/>
      <c r="O14" s="238"/>
      <c r="P14" s="149"/>
      <c r="Q14" s="149"/>
      <c r="R14" s="147"/>
      <c r="S14" s="121"/>
    </row>
    <row r="15" spans="1:19" s="150" customFormat="1" ht="12.75">
      <c r="A15" s="17" t="s">
        <v>155</v>
      </c>
      <c r="B15" s="17"/>
      <c r="C15" s="18"/>
      <c r="D15" s="18"/>
      <c r="E15" s="187">
        <f t="shared" si="0"/>
        <v>40</v>
      </c>
      <c r="F15" s="18"/>
      <c r="G15" s="18">
        <v>40</v>
      </c>
      <c r="H15" s="18"/>
      <c r="I15" s="146"/>
      <c r="J15" s="151"/>
      <c r="K15" s="151"/>
      <c r="L15" s="151"/>
      <c r="M15" s="146"/>
      <c r="N15" s="149"/>
      <c r="O15" s="238"/>
      <c r="P15" s="149"/>
      <c r="Q15" s="149"/>
      <c r="R15" s="147"/>
      <c r="S15" s="121"/>
    </row>
    <row r="16" spans="1:19" s="150" customFormat="1" ht="12.75">
      <c r="A16" s="17" t="s">
        <v>549</v>
      </c>
      <c r="B16" s="17" t="s">
        <v>354</v>
      </c>
      <c r="C16" s="18">
        <v>113</v>
      </c>
      <c r="D16" s="151"/>
      <c r="E16" s="187">
        <f t="shared" si="0"/>
        <v>40</v>
      </c>
      <c r="F16" s="151"/>
      <c r="G16" s="151"/>
      <c r="H16" s="151"/>
      <c r="I16" s="151"/>
      <c r="J16" s="151"/>
      <c r="K16" s="151"/>
      <c r="L16" s="151"/>
      <c r="M16" s="151"/>
      <c r="N16" s="151"/>
      <c r="O16" s="146">
        <v>40</v>
      </c>
      <c r="P16" s="151"/>
      <c r="Q16" s="151"/>
      <c r="R16" s="147"/>
      <c r="S16" s="121"/>
    </row>
    <row r="17" spans="1:19" s="150" customFormat="1" ht="12.75">
      <c r="A17" s="17" t="s">
        <v>113</v>
      </c>
      <c r="B17" s="17" t="s">
        <v>96</v>
      </c>
      <c r="C17" s="18">
        <v>115</v>
      </c>
      <c r="D17" s="18"/>
      <c r="E17" s="187">
        <f t="shared" si="0"/>
        <v>40</v>
      </c>
      <c r="F17" s="18"/>
      <c r="G17" s="18">
        <v>30</v>
      </c>
      <c r="H17" s="18"/>
      <c r="I17" s="18"/>
      <c r="J17" s="18"/>
      <c r="K17" s="146">
        <v>10</v>
      </c>
      <c r="L17" s="151"/>
      <c r="M17" s="146"/>
      <c r="N17" s="108"/>
      <c r="O17" s="146"/>
      <c r="P17" s="108"/>
      <c r="Q17" s="108"/>
      <c r="R17" s="149"/>
      <c r="S17" s="238"/>
    </row>
    <row r="18" spans="1:19" ht="12.75">
      <c r="A18" s="17" t="s">
        <v>646</v>
      </c>
      <c r="B18" s="17" t="s">
        <v>34</v>
      </c>
      <c r="C18" s="18" t="s">
        <v>647</v>
      </c>
      <c r="D18" s="6"/>
      <c r="E18" s="187">
        <f t="shared" si="0"/>
        <v>40</v>
      </c>
      <c r="F18" s="6"/>
      <c r="G18" s="6"/>
      <c r="H18" s="6"/>
      <c r="I18" s="6"/>
      <c r="J18" s="6"/>
      <c r="K18" s="6"/>
      <c r="M18" s="6"/>
      <c r="O18" s="6"/>
      <c r="P18" s="6"/>
      <c r="Q18" s="6"/>
      <c r="S18" s="146">
        <v>40</v>
      </c>
    </row>
    <row r="19" spans="1:19" s="150" customFormat="1" ht="12.75">
      <c r="A19" s="17" t="s">
        <v>95</v>
      </c>
      <c r="B19" s="17" t="s">
        <v>96</v>
      </c>
      <c r="C19" s="18">
        <v>134</v>
      </c>
      <c r="D19" s="18"/>
      <c r="E19" s="187">
        <f t="shared" si="0"/>
        <v>39</v>
      </c>
      <c r="F19" s="18"/>
      <c r="G19" s="18">
        <v>25</v>
      </c>
      <c r="H19" s="18"/>
      <c r="I19" s="18"/>
      <c r="J19" s="18"/>
      <c r="K19" s="146">
        <v>14</v>
      </c>
      <c r="L19" s="151"/>
      <c r="M19" s="146"/>
      <c r="N19" s="149"/>
      <c r="O19" s="238"/>
      <c r="P19" s="149"/>
      <c r="Q19" s="149"/>
      <c r="R19" s="149"/>
      <c r="S19" s="238"/>
    </row>
    <row r="20" spans="1:19" s="150" customFormat="1" ht="12.75">
      <c r="A20" s="17" t="s">
        <v>153</v>
      </c>
      <c r="B20" s="17"/>
      <c r="C20" s="18"/>
      <c r="D20" s="18"/>
      <c r="E20" s="187">
        <f t="shared" si="0"/>
        <v>35</v>
      </c>
      <c r="F20" s="18"/>
      <c r="G20" s="18">
        <v>35</v>
      </c>
      <c r="H20" s="18"/>
      <c r="I20" s="146"/>
      <c r="J20" s="151"/>
      <c r="K20" s="151"/>
      <c r="L20" s="151"/>
      <c r="M20" s="146"/>
      <c r="N20" s="108"/>
      <c r="O20" s="146"/>
      <c r="P20" s="108"/>
      <c r="Q20" s="108"/>
      <c r="R20" s="147"/>
      <c r="S20" s="121"/>
    </row>
    <row r="21" spans="1:19" s="150" customFormat="1" ht="12.75">
      <c r="A21" s="17" t="s">
        <v>568</v>
      </c>
      <c r="B21" s="17" t="s">
        <v>528</v>
      </c>
      <c r="C21" s="18">
        <v>87</v>
      </c>
      <c r="D21" s="151"/>
      <c r="E21" s="187">
        <f t="shared" si="0"/>
        <v>35</v>
      </c>
      <c r="F21" s="151"/>
      <c r="G21" s="151"/>
      <c r="H21" s="151"/>
      <c r="I21" s="151"/>
      <c r="J21" s="151"/>
      <c r="K21" s="151"/>
      <c r="L21" s="151"/>
      <c r="M21" s="151"/>
      <c r="N21" s="151"/>
      <c r="O21" s="146">
        <v>35</v>
      </c>
      <c r="P21" s="151"/>
      <c r="Q21" s="151"/>
      <c r="R21" s="147"/>
      <c r="S21" s="121"/>
    </row>
    <row r="22" spans="1:19" s="150" customFormat="1" ht="12.75">
      <c r="A22" s="17" t="s">
        <v>99</v>
      </c>
      <c r="B22" s="17" t="s">
        <v>100</v>
      </c>
      <c r="C22" s="18">
        <v>138</v>
      </c>
      <c r="D22" s="18"/>
      <c r="E22" s="187">
        <f t="shared" si="0"/>
        <v>35</v>
      </c>
      <c r="F22" s="18"/>
      <c r="G22" s="18">
        <v>35</v>
      </c>
      <c r="H22" s="18"/>
      <c r="I22" s="146"/>
      <c r="J22" s="151"/>
      <c r="K22" s="151"/>
      <c r="L22" s="151"/>
      <c r="M22" s="146"/>
      <c r="N22" s="108"/>
      <c r="O22" s="146"/>
      <c r="P22" s="108"/>
      <c r="Q22" s="108"/>
      <c r="R22" s="149"/>
      <c r="S22" s="238"/>
    </row>
    <row r="23" spans="1:19" s="150" customFormat="1" ht="12.75">
      <c r="A23" s="17" t="s">
        <v>176</v>
      </c>
      <c r="B23" s="17" t="s">
        <v>177</v>
      </c>
      <c r="C23" s="18">
        <v>67</v>
      </c>
      <c r="D23" s="18"/>
      <c r="E23" s="187">
        <f t="shared" si="0"/>
        <v>35</v>
      </c>
      <c r="F23" s="18"/>
      <c r="G23" s="18">
        <v>35</v>
      </c>
      <c r="H23" s="18"/>
      <c r="I23" s="146"/>
      <c r="J23" s="151"/>
      <c r="K23" s="151"/>
      <c r="L23" s="151"/>
      <c r="M23" s="146"/>
      <c r="N23" s="108"/>
      <c r="O23" s="146"/>
      <c r="P23" s="108"/>
      <c r="Q23" s="108"/>
      <c r="R23" s="147"/>
      <c r="S23" s="121"/>
    </row>
    <row r="24" spans="1:19" s="150" customFormat="1" ht="12.75">
      <c r="A24" s="17" t="s">
        <v>121</v>
      </c>
      <c r="B24" s="17" t="s">
        <v>106</v>
      </c>
      <c r="C24" s="18">
        <v>122</v>
      </c>
      <c r="D24" s="18"/>
      <c r="E24" s="187">
        <f t="shared" si="0"/>
        <v>35</v>
      </c>
      <c r="F24" s="18"/>
      <c r="G24" s="18">
        <v>35</v>
      </c>
      <c r="H24" s="18"/>
      <c r="I24" s="146"/>
      <c r="J24" s="151"/>
      <c r="K24" s="151"/>
      <c r="L24" s="151"/>
      <c r="M24" s="146"/>
      <c r="N24" s="108"/>
      <c r="O24" s="146"/>
      <c r="P24" s="108"/>
      <c r="Q24" s="108"/>
      <c r="R24" s="147"/>
      <c r="S24" s="121"/>
    </row>
    <row r="25" spans="1:19" s="150" customFormat="1" ht="12.75">
      <c r="A25" s="17" t="s">
        <v>154</v>
      </c>
      <c r="B25" s="17"/>
      <c r="C25" s="18"/>
      <c r="D25" s="18"/>
      <c r="E25" s="187">
        <f t="shared" si="0"/>
        <v>35</v>
      </c>
      <c r="F25" s="18"/>
      <c r="G25" s="18">
        <v>35</v>
      </c>
      <c r="H25" s="18"/>
      <c r="I25" s="146"/>
      <c r="J25" s="151"/>
      <c r="K25" s="151"/>
      <c r="L25" s="151"/>
      <c r="M25" s="146"/>
      <c r="N25" s="108"/>
      <c r="O25" s="146"/>
      <c r="P25" s="108"/>
      <c r="Q25" s="108"/>
      <c r="R25" s="147"/>
      <c r="S25" s="121"/>
    </row>
    <row r="26" spans="1:19" s="150" customFormat="1" ht="12.75">
      <c r="A26" s="17" t="s">
        <v>150</v>
      </c>
      <c r="B26" s="17" t="s">
        <v>151</v>
      </c>
      <c r="C26" s="18">
        <v>94</v>
      </c>
      <c r="D26" s="18"/>
      <c r="E26" s="187">
        <f t="shared" si="0"/>
        <v>35</v>
      </c>
      <c r="F26" s="18"/>
      <c r="G26" s="18">
        <v>20</v>
      </c>
      <c r="H26" s="18"/>
      <c r="I26" s="146"/>
      <c r="J26" s="151"/>
      <c r="K26" s="151"/>
      <c r="L26" s="151"/>
      <c r="M26" s="146"/>
      <c r="N26" s="108"/>
      <c r="O26" s="146">
        <v>15</v>
      </c>
      <c r="P26" s="108"/>
      <c r="Q26" s="108"/>
      <c r="R26" s="147"/>
      <c r="S26" s="121"/>
    </row>
    <row r="27" spans="1:19" s="150" customFormat="1" ht="12.75">
      <c r="A27" s="17" t="s">
        <v>91</v>
      </c>
      <c r="B27" s="17" t="s">
        <v>92</v>
      </c>
      <c r="C27" s="18">
        <v>143</v>
      </c>
      <c r="D27" s="18"/>
      <c r="E27" s="187">
        <f t="shared" si="0"/>
        <v>35</v>
      </c>
      <c r="F27" s="18"/>
      <c r="G27" s="18">
        <v>35</v>
      </c>
      <c r="H27" s="18"/>
      <c r="I27" s="146"/>
      <c r="J27" s="151"/>
      <c r="K27" s="151"/>
      <c r="L27" s="151"/>
      <c r="M27" s="146"/>
      <c r="N27" s="108"/>
      <c r="O27" s="146"/>
      <c r="P27" s="108"/>
      <c r="Q27" s="108"/>
      <c r="R27" s="147"/>
      <c r="S27" s="121"/>
    </row>
    <row r="28" spans="1:19" s="150" customFormat="1" ht="12.75">
      <c r="A28" s="17" t="s">
        <v>105</v>
      </c>
      <c r="B28" s="17" t="s">
        <v>106</v>
      </c>
      <c r="C28" s="18">
        <v>133</v>
      </c>
      <c r="D28" s="18"/>
      <c r="E28" s="187">
        <f t="shared" si="0"/>
        <v>35</v>
      </c>
      <c r="F28" s="18"/>
      <c r="G28" s="18">
        <v>15</v>
      </c>
      <c r="H28" s="18"/>
      <c r="I28" s="146"/>
      <c r="J28" s="151"/>
      <c r="K28" s="151"/>
      <c r="L28" s="151"/>
      <c r="M28" s="146"/>
      <c r="N28" s="108"/>
      <c r="O28" s="146">
        <v>20</v>
      </c>
      <c r="P28" s="108"/>
      <c r="Q28" s="108"/>
      <c r="R28" s="147"/>
      <c r="S28" s="121"/>
    </row>
    <row r="29" spans="1:19" s="150" customFormat="1" ht="12.75">
      <c r="A29" s="17" t="s">
        <v>158</v>
      </c>
      <c r="B29" s="17" t="s">
        <v>159</v>
      </c>
      <c r="C29" s="18">
        <v>89</v>
      </c>
      <c r="D29" s="18"/>
      <c r="E29" s="187">
        <f t="shared" si="0"/>
        <v>30</v>
      </c>
      <c r="F29" s="18"/>
      <c r="G29" s="18">
        <v>30</v>
      </c>
      <c r="H29" s="18"/>
      <c r="I29" s="146"/>
      <c r="J29" s="151"/>
      <c r="K29" s="151"/>
      <c r="L29" s="151"/>
      <c r="M29" s="146"/>
      <c r="N29" s="149"/>
      <c r="O29" s="238"/>
      <c r="P29" s="149"/>
      <c r="Q29" s="149"/>
      <c r="R29" s="147"/>
      <c r="S29" s="121"/>
    </row>
    <row r="30" spans="1:19" s="150" customFormat="1" ht="12.75">
      <c r="A30" s="17" t="s">
        <v>168</v>
      </c>
      <c r="B30" s="17" t="s">
        <v>169</v>
      </c>
      <c r="C30" s="18">
        <v>81</v>
      </c>
      <c r="D30" s="18"/>
      <c r="E30" s="187">
        <f t="shared" si="0"/>
        <v>30</v>
      </c>
      <c r="F30" s="18"/>
      <c r="G30" s="18">
        <v>30</v>
      </c>
      <c r="H30" s="18"/>
      <c r="I30" s="146"/>
      <c r="J30" s="151"/>
      <c r="K30" s="151"/>
      <c r="L30" s="151"/>
      <c r="M30" s="146"/>
      <c r="N30" s="108"/>
      <c r="O30" s="146"/>
      <c r="P30" s="108"/>
      <c r="Q30" s="108"/>
      <c r="R30" s="234"/>
      <c r="S30" s="234"/>
    </row>
    <row r="31" spans="1:19" s="150" customFormat="1" ht="12.75">
      <c r="A31" s="17" t="s">
        <v>147</v>
      </c>
      <c r="B31" s="17" t="s">
        <v>148</v>
      </c>
      <c r="C31" s="18">
        <v>96</v>
      </c>
      <c r="D31" s="18"/>
      <c r="E31" s="187">
        <f t="shared" si="0"/>
        <v>30</v>
      </c>
      <c r="F31" s="18"/>
      <c r="G31" s="18">
        <v>30</v>
      </c>
      <c r="H31" s="18"/>
      <c r="I31" s="146"/>
      <c r="J31" s="151"/>
      <c r="K31" s="151"/>
      <c r="L31" s="151"/>
      <c r="M31" s="146"/>
      <c r="N31" s="108"/>
      <c r="O31" s="146"/>
      <c r="P31" s="108"/>
      <c r="Q31" s="108"/>
      <c r="R31" s="147"/>
      <c r="S31" s="121"/>
    </row>
    <row r="32" spans="1:19" s="150" customFormat="1" ht="12.75">
      <c r="A32" s="17" t="s">
        <v>123</v>
      </c>
      <c r="B32" s="17" t="s">
        <v>124</v>
      </c>
      <c r="C32" s="18">
        <v>120</v>
      </c>
      <c r="D32" s="18"/>
      <c r="E32" s="187">
        <f t="shared" si="0"/>
        <v>30</v>
      </c>
      <c r="F32" s="18"/>
      <c r="G32" s="18">
        <v>30</v>
      </c>
      <c r="H32" s="18"/>
      <c r="I32" s="146"/>
      <c r="J32" s="151"/>
      <c r="K32" s="151"/>
      <c r="L32" s="151"/>
      <c r="M32" s="146"/>
      <c r="N32" s="108"/>
      <c r="O32" s="146"/>
      <c r="P32" s="108"/>
      <c r="Q32" s="108"/>
      <c r="R32" s="147"/>
      <c r="S32" s="121"/>
    </row>
    <row r="33" spans="1:19" s="150" customFormat="1" ht="12.75">
      <c r="A33" s="17" t="s">
        <v>146</v>
      </c>
      <c r="B33" s="17" t="s">
        <v>39</v>
      </c>
      <c r="C33" s="18">
        <v>99</v>
      </c>
      <c r="D33" s="18"/>
      <c r="E33" s="187">
        <f t="shared" si="0"/>
        <v>25</v>
      </c>
      <c r="F33" s="18"/>
      <c r="G33" s="18">
        <v>25</v>
      </c>
      <c r="H33" s="18"/>
      <c r="I33" s="146"/>
      <c r="J33" s="151"/>
      <c r="K33" s="151"/>
      <c r="L33" s="151"/>
      <c r="M33" s="146"/>
      <c r="N33" s="108"/>
      <c r="O33" s="146"/>
      <c r="P33" s="108"/>
      <c r="Q33" s="108"/>
      <c r="R33" s="147"/>
      <c r="S33" s="121"/>
    </row>
    <row r="34" spans="1:19" s="150" customFormat="1" ht="12.75">
      <c r="A34" s="17" t="s">
        <v>480</v>
      </c>
      <c r="B34" s="17" t="s">
        <v>33</v>
      </c>
      <c r="C34" s="18">
        <v>134</v>
      </c>
      <c r="D34" s="151"/>
      <c r="E34" s="187">
        <f t="shared" si="0"/>
        <v>25</v>
      </c>
      <c r="F34" s="151"/>
      <c r="G34" s="151"/>
      <c r="H34" s="151"/>
      <c r="I34" s="151"/>
      <c r="J34" s="151"/>
      <c r="K34" s="151"/>
      <c r="L34" s="151"/>
      <c r="M34" s="146">
        <v>25</v>
      </c>
      <c r="N34" s="149"/>
      <c r="O34" s="238"/>
      <c r="P34" s="149"/>
      <c r="Q34" s="149"/>
      <c r="R34" s="147"/>
      <c r="S34" s="121"/>
    </row>
    <row r="35" spans="1:19" s="150" customFormat="1" ht="12.75">
      <c r="A35" s="17" t="s">
        <v>556</v>
      </c>
      <c r="B35" s="17" t="s">
        <v>555</v>
      </c>
      <c r="C35" s="18">
        <v>115</v>
      </c>
      <c r="D35" s="151"/>
      <c r="E35" s="187">
        <f t="shared" si="0"/>
        <v>25</v>
      </c>
      <c r="F35" s="151"/>
      <c r="G35" s="151"/>
      <c r="H35" s="151"/>
      <c r="I35" s="151"/>
      <c r="J35" s="151"/>
      <c r="K35" s="151"/>
      <c r="L35" s="151"/>
      <c r="M35" s="151"/>
      <c r="N35" s="151"/>
      <c r="O35" s="146">
        <v>25</v>
      </c>
      <c r="P35" s="151"/>
      <c r="Q35" s="151"/>
      <c r="R35" s="147"/>
      <c r="S35" s="121"/>
    </row>
    <row r="36" spans="1:19" s="150" customFormat="1" ht="12.75">
      <c r="A36" s="17" t="s">
        <v>557</v>
      </c>
      <c r="B36" s="17" t="s">
        <v>558</v>
      </c>
      <c r="C36" s="18" t="s">
        <v>559</v>
      </c>
      <c r="D36" s="151"/>
      <c r="E36" s="187">
        <f t="shared" si="0"/>
        <v>25</v>
      </c>
      <c r="F36" s="151"/>
      <c r="G36" s="151"/>
      <c r="H36" s="151"/>
      <c r="I36" s="151"/>
      <c r="J36" s="151"/>
      <c r="K36" s="151"/>
      <c r="L36" s="151"/>
      <c r="M36" s="151"/>
      <c r="N36" s="151"/>
      <c r="O36" s="146">
        <v>25</v>
      </c>
      <c r="P36" s="151"/>
      <c r="Q36" s="151"/>
      <c r="R36" s="147"/>
      <c r="S36" s="121"/>
    </row>
    <row r="37" spans="1:19" s="150" customFormat="1" ht="12.75">
      <c r="A37" s="17" t="s">
        <v>127</v>
      </c>
      <c r="B37" s="17" t="s">
        <v>128</v>
      </c>
      <c r="C37" s="18">
        <v>116</v>
      </c>
      <c r="D37" s="18"/>
      <c r="E37" s="187">
        <f t="shared" si="0"/>
        <v>25</v>
      </c>
      <c r="F37" s="18"/>
      <c r="G37" s="18">
        <v>25</v>
      </c>
      <c r="H37" s="18"/>
      <c r="I37" s="146"/>
      <c r="J37" s="151"/>
      <c r="K37" s="151"/>
      <c r="L37" s="151"/>
      <c r="M37" s="146"/>
      <c r="N37" s="108"/>
      <c r="O37" s="146"/>
      <c r="P37" s="108"/>
      <c r="Q37" s="108"/>
      <c r="R37" s="147"/>
      <c r="S37" s="121"/>
    </row>
    <row r="38" spans="1:19" s="150" customFormat="1" ht="12.75">
      <c r="A38" s="17" t="s">
        <v>534</v>
      </c>
      <c r="B38" s="17" t="s">
        <v>190</v>
      </c>
      <c r="C38" s="18" t="s">
        <v>535</v>
      </c>
      <c r="D38" s="151"/>
      <c r="E38" s="187">
        <f t="shared" si="0"/>
        <v>25</v>
      </c>
      <c r="F38" s="151"/>
      <c r="G38" s="151"/>
      <c r="H38" s="151"/>
      <c r="I38" s="151"/>
      <c r="J38" s="151"/>
      <c r="K38" s="151"/>
      <c r="L38" s="151"/>
      <c r="M38" s="151"/>
      <c r="N38" s="151"/>
      <c r="O38" s="146">
        <v>25</v>
      </c>
      <c r="P38" s="151"/>
      <c r="Q38" s="151"/>
      <c r="R38" s="147"/>
      <c r="S38" s="121"/>
    </row>
    <row r="39" spans="1:19" s="150" customFormat="1" ht="12.75">
      <c r="A39" s="17" t="s">
        <v>561</v>
      </c>
      <c r="B39" s="17" t="s">
        <v>560</v>
      </c>
      <c r="C39" s="18">
        <v>103</v>
      </c>
      <c r="D39" s="151"/>
      <c r="E39" s="187">
        <f t="shared" si="0"/>
        <v>25</v>
      </c>
      <c r="F39" s="151"/>
      <c r="G39" s="151"/>
      <c r="H39" s="151"/>
      <c r="I39" s="151"/>
      <c r="J39" s="151"/>
      <c r="K39" s="151"/>
      <c r="L39" s="151"/>
      <c r="M39" s="151"/>
      <c r="N39" s="151"/>
      <c r="O39" s="146">
        <v>25</v>
      </c>
      <c r="P39" s="151"/>
      <c r="Q39" s="151"/>
      <c r="R39" s="147"/>
      <c r="S39" s="121"/>
    </row>
    <row r="40" spans="1:19" s="150" customFormat="1" ht="12.75">
      <c r="A40" s="17" t="s">
        <v>101</v>
      </c>
      <c r="B40" s="17" t="s">
        <v>102</v>
      </c>
      <c r="C40" s="18">
        <v>138</v>
      </c>
      <c r="D40" s="18"/>
      <c r="E40" s="187">
        <f aca="true" t="shared" si="1" ref="E40:E71">SUM(G40:S40)</f>
        <v>25</v>
      </c>
      <c r="F40" s="18"/>
      <c r="G40" s="18">
        <v>25</v>
      </c>
      <c r="H40" s="18"/>
      <c r="I40" s="146"/>
      <c r="J40" s="151"/>
      <c r="K40" s="151"/>
      <c r="L40" s="151"/>
      <c r="M40" s="146"/>
      <c r="N40" s="149"/>
      <c r="O40" s="238"/>
      <c r="P40" s="149"/>
      <c r="Q40" s="149"/>
      <c r="R40" s="234"/>
      <c r="S40" s="234"/>
    </row>
    <row r="41" spans="1:19" s="150" customFormat="1" ht="12.75">
      <c r="A41" s="17" t="s">
        <v>180</v>
      </c>
      <c r="B41" s="17" t="s">
        <v>181</v>
      </c>
      <c r="C41" s="18">
        <v>65</v>
      </c>
      <c r="D41" s="18"/>
      <c r="E41" s="187">
        <f t="shared" si="1"/>
        <v>25</v>
      </c>
      <c r="F41" s="18"/>
      <c r="G41" s="18">
        <v>25</v>
      </c>
      <c r="H41" s="18"/>
      <c r="I41" s="146"/>
      <c r="J41" s="151"/>
      <c r="K41" s="151"/>
      <c r="L41" s="151"/>
      <c r="M41" s="146"/>
      <c r="N41" s="108"/>
      <c r="O41" s="146"/>
      <c r="P41" s="108"/>
      <c r="Q41" s="108"/>
      <c r="R41" s="234"/>
      <c r="S41" s="234"/>
    </row>
    <row r="42" spans="1:19" s="150" customFormat="1" ht="12.75">
      <c r="A42" s="17" t="s">
        <v>129</v>
      </c>
      <c r="B42" s="17"/>
      <c r="C42" s="18">
        <v>116</v>
      </c>
      <c r="D42" s="18"/>
      <c r="E42" s="187">
        <f t="shared" si="1"/>
        <v>25</v>
      </c>
      <c r="F42" s="18"/>
      <c r="G42" s="18">
        <v>25</v>
      </c>
      <c r="H42" s="18"/>
      <c r="I42" s="146"/>
      <c r="J42" s="151"/>
      <c r="K42" s="151"/>
      <c r="L42" s="151"/>
      <c r="M42" s="146"/>
      <c r="N42" s="108"/>
      <c r="O42" s="146"/>
      <c r="P42" s="108"/>
      <c r="Q42" s="108"/>
      <c r="R42" s="234"/>
      <c r="S42" s="234"/>
    </row>
    <row r="43" spans="1:19" s="150" customFormat="1" ht="12.75">
      <c r="A43" s="17" t="s">
        <v>93</v>
      </c>
      <c r="B43" s="17" t="s">
        <v>94</v>
      </c>
      <c r="C43" s="18">
        <v>142</v>
      </c>
      <c r="D43" s="18"/>
      <c r="E43" s="187">
        <f t="shared" si="1"/>
        <v>25</v>
      </c>
      <c r="F43" s="18"/>
      <c r="G43" s="18">
        <v>25</v>
      </c>
      <c r="H43" s="18"/>
      <c r="I43" s="146"/>
      <c r="J43" s="151"/>
      <c r="K43" s="151"/>
      <c r="L43" s="151"/>
      <c r="M43" s="146"/>
      <c r="N43" s="108"/>
      <c r="O43" s="146"/>
      <c r="P43" s="108"/>
      <c r="Q43" s="108"/>
      <c r="R43" s="147"/>
      <c r="S43" s="121"/>
    </row>
    <row r="44" spans="1:19" s="150" customFormat="1" ht="12.75">
      <c r="A44" s="17" t="s">
        <v>110</v>
      </c>
      <c r="B44" s="17" t="s">
        <v>111</v>
      </c>
      <c r="C44" s="18">
        <v>121</v>
      </c>
      <c r="D44" s="18"/>
      <c r="E44" s="187">
        <f t="shared" si="1"/>
        <v>25</v>
      </c>
      <c r="F44" s="18"/>
      <c r="G44" s="18">
        <v>25</v>
      </c>
      <c r="H44" s="18"/>
      <c r="I44" s="146"/>
      <c r="J44" s="151"/>
      <c r="K44" s="151"/>
      <c r="L44" s="151"/>
      <c r="M44" s="146"/>
      <c r="N44" s="108"/>
      <c r="O44" s="146"/>
      <c r="P44" s="108"/>
      <c r="Q44" s="108"/>
      <c r="R44" s="147"/>
      <c r="S44" s="121"/>
    </row>
    <row r="45" spans="1:19" s="150" customFormat="1" ht="12.75">
      <c r="A45" s="17" t="s">
        <v>571</v>
      </c>
      <c r="B45" s="17"/>
      <c r="C45" s="18" t="s">
        <v>474</v>
      </c>
      <c r="D45" s="151"/>
      <c r="E45" s="187">
        <f t="shared" si="1"/>
        <v>25</v>
      </c>
      <c r="F45" s="151"/>
      <c r="G45" s="151"/>
      <c r="H45" s="151"/>
      <c r="I45" s="151"/>
      <c r="J45" s="151"/>
      <c r="K45" s="151"/>
      <c r="L45" s="151"/>
      <c r="M45" s="151"/>
      <c r="N45" s="151"/>
      <c r="O45" s="146">
        <v>25</v>
      </c>
      <c r="P45" s="151"/>
      <c r="Q45" s="151"/>
      <c r="R45" s="147"/>
      <c r="S45" s="121"/>
    </row>
    <row r="46" spans="1:19" s="150" customFormat="1" ht="12.75">
      <c r="A46" s="17" t="s">
        <v>537</v>
      </c>
      <c r="B46" s="17" t="s">
        <v>536</v>
      </c>
      <c r="C46" s="18">
        <v>130</v>
      </c>
      <c r="D46" s="151"/>
      <c r="E46" s="187">
        <f t="shared" si="1"/>
        <v>25</v>
      </c>
      <c r="F46" s="151"/>
      <c r="G46" s="151"/>
      <c r="H46" s="151"/>
      <c r="I46" s="151"/>
      <c r="J46" s="151"/>
      <c r="K46" s="151"/>
      <c r="L46" s="151"/>
      <c r="M46" s="151"/>
      <c r="N46" s="151"/>
      <c r="O46" s="146">
        <v>25</v>
      </c>
      <c r="P46" s="151"/>
      <c r="Q46" s="151"/>
      <c r="R46" s="147"/>
      <c r="S46" s="121"/>
    </row>
    <row r="47" spans="1:19" s="150" customFormat="1" ht="12.75">
      <c r="A47" s="17" t="s">
        <v>363</v>
      </c>
      <c r="B47" s="17" t="s">
        <v>360</v>
      </c>
      <c r="C47" s="18">
        <v>144</v>
      </c>
      <c r="D47" s="18"/>
      <c r="E47" s="187">
        <f t="shared" si="1"/>
        <v>22</v>
      </c>
      <c r="F47" s="18"/>
      <c r="G47" s="18"/>
      <c r="H47" s="18"/>
      <c r="I47" s="18"/>
      <c r="J47" s="18"/>
      <c r="K47" s="146">
        <v>12</v>
      </c>
      <c r="L47" s="151"/>
      <c r="M47" s="146">
        <v>10</v>
      </c>
      <c r="N47" s="108"/>
      <c r="O47" s="146"/>
      <c r="P47" s="108"/>
      <c r="Q47" s="108"/>
      <c r="R47" s="147"/>
      <c r="S47" s="121"/>
    </row>
    <row r="48" spans="1:19" s="150" customFormat="1" ht="12.75">
      <c r="A48" s="17" t="s">
        <v>132</v>
      </c>
      <c r="B48" s="17" t="s">
        <v>133</v>
      </c>
      <c r="C48" s="18">
        <v>113</v>
      </c>
      <c r="D48" s="18"/>
      <c r="E48" s="187">
        <f t="shared" si="1"/>
        <v>20</v>
      </c>
      <c r="F48" s="18"/>
      <c r="G48" s="18">
        <v>5</v>
      </c>
      <c r="H48" s="18"/>
      <c r="I48" s="146"/>
      <c r="J48" s="151"/>
      <c r="K48" s="151"/>
      <c r="L48" s="151"/>
      <c r="M48" s="146"/>
      <c r="N48" s="108"/>
      <c r="O48" s="146">
        <v>15</v>
      </c>
      <c r="P48" s="108"/>
      <c r="Q48" s="108"/>
      <c r="R48" s="234"/>
      <c r="S48" s="234"/>
    </row>
    <row r="49" spans="1:19" s="150" customFormat="1" ht="12.75">
      <c r="A49" s="17" t="s">
        <v>134</v>
      </c>
      <c r="B49" s="17" t="s">
        <v>135</v>
      </c>
      <c r="C49" s="18">
        <v>112</v>
      </c>
      <c r="D49" s="18"/>
      <c r="E49" s="187">
        <f t="shared" si="1"/>
        <v>20</v>
      </c>
      <c r="F49" s="18"/>
      <c r="G49" s="18">
        <v>20</v>
      </c>
      <c r="H49" s="18"/>
      <c r="I49" s="146"/>
      <c r="J49" s="151"/>
      <c r="K49" s="151"/>
      <c r="L49" s="151"/>
      <c r="M49" s="146"/>
      <c r="N49" s="108"/>
      <c r="O49" s="146"/>
      <c r="P49" s="108"/>
      <c r="Q49" s="108"/>
      <c r="R49" s="234"/>
      <c r="S49" s="234"/>
    </row>
    <row r="50" spans="1:19" s="150" customFormat="1" ht="12.75">
      <c r="A50" s="17" t="s">
        <v>562</v>
      </c>
      <c r="B50" s="17" t="s">
        <v>563</v>
      </c>
      <c r="C50" s="18">
        <v>102</v>
      </c>
      <c r="D50" s="151"/>
      <c r="E50" s="187">
        <f t="shared" si="1"/>
        <v>20</v>
      </c>
      <c r="F50" s="151"/>
      <c r="G50" s="151"/>
      <c r="H50" s="151"/>
      <c r="I50" s="151"/>
      <c r="J50" s="151"/>
      <c r="K50" s="151"/>
      <c r="L50" s="151"/>
      <c r="M50" s="151"/>
      <c r="N50" s="151"/>
      <c r="O50" s="146">
        <v>20</v>
      </c>
      <c r="P50" s="151"/>
      <c r="Q50" s="151"/>
      <c r="R50" s="234"/>
      <c r="S50" s="234"/>
    </row>
    <row r="51" spans="1:19" s="150" customFormat="1" ht="12.75">
      <c r="A51" s="17" t="s">
        <v>182</v>
      </c>
      <c r="B51" s="17" t="s">
        <v>183</v>
      </c>
      <c r="C51" s="18" t="s">
        <v>184</v>
      </c>
      <c r="D51" s="18"/>
      <c r="E51" s="187">
        <f t="shared" si="1"/>
        <v>20</v>
      </c>
      <c r="F51" s="18"/>
      <c r="G51" s="18">
        <v>20</v>
      </c>
      <c r="H51" s="18"/>
      <c r="I51" s="146"/>
      <c r="J51" s="151"/>
      <c r="K51" s="151"/>
      <c r="L51" s="151"/>
      <c r="M51" s="146"/>
      <c r="N51" s="108"/>
      <c r="O51" s="146"/>
      <c r="P51" s="108"/>
      <c r="Q51" s="108"/>
      <c r="R51" s="234"/>
      <c r="S51" s="234"/>
    </row>
    <row r="52" spans="1:19" s="150" customFormat="1" ht="12.75">
      <c r="A52" s="17" t="s">
        <v>482</v>
      </c>
      <c r="B52" s="17" t="s">
        <v>483</v>
      </c>
      <c r="C52" s="18">
        <v>147</v>
      </c>
      <c r="D52" s="151"/>
      <c r="E52" s="187">
        <f t="shared" si="1"/>
        <v>20</v>
      </c>
      <c r="F52" s="151"/>
      <c r="G52" s="151"/>
      <c r="H52" s="151"/>
      <c r="I52" s="151"/>
      <c r="J52" s="151"/>
      <c r="K52" s="151"/>
      <c r="L52" s="151"/>
      <c r="M52" s="146">
        <v>20</v>
      </c>
      <c r="N52" s="108"/>
      <c r="O52" s="146"/>
      <c r="P52" s="108"/>
      <c r="Q52" s="108"/>
      <c r="R52" s="147"/>
      <c r="S52" s="121"/>
    </row>
    <row r="53" spans="1:19" s="150" customFormat="1" ht="12.75">
      <c r="A53" s="227" t="s">
        <v>316</v>
      </c>
      <c r="B53" s="227" t="s">
        <v>533</v>
      </c>
      <c r="C53" s="130">
        <v>164</v>
      </c>
      <c r="D53" s="18"/>
      <c r="E53" s="187">
        <f t="shared" si="1"/>
        <v>20</v>
      </c>
      <c r="F53" s="18"/>
      <c r="G53" s="18"/>
      <c r="H53" s="18"/>
      <c r="I53" s="146">
        <v>20</v>
      </c>
      <c r="J53" s="151"/>
      <c r="K53" s="151"/>
      <c r="L53" s="151"/>
      <c r="M53" s="146"/>
      <c r="N53" s="108"/>
      <c r="O53" s="146"/>
      <c r="P53" s="108"/>
      <c r="Q53" s="108"/>
      <c r="R53" s="147"/>
      <c r="S53" s="121"/>
    </row>
    <row r="54" spans="1:19" s="150" customFormat="1" ht="12.75">
      <c r="A54" s="17" t="s">
        <v>576</v>
      </c>
      <c r="B54" s="17" t="s">
        <v>540</v>
      </c>
      <c r="C54" s="18" t="s">
        <v>368</v>
      </c>
      <c r="D54" s="151"/>
      <c r="E54" s="187">
        <f t="shared" si="1"/>
        <v>20</v>
      </c>
      <c r="F54" s="151"/>
      <c r="G54" s="151"/>
      <c r="H54" s="151"/>
      <c r="I54" s="151"/>
      <c r="J54" s="151"/>
      <c r="K54" s="151"/>
      <c r="L54" s="151"/>
      <c r="M54" s="151"/>
      <c r="N54" s="151"/>
      <c r="O54" s="146">
        <v>20</v>
      </c>
      <c r="P54" s="151"/>
      <c r="Q54" s="151"/>
      <c r="R54" s="147"/>
      <c r="S54" s="121"/>
    </row>
    <row r="55" spans="1:19" s="150" customFormat="1" ht="12.75">
      <c r="A55" s="17" t="s">
        <v>539</v>
      </c>
      <c r="B55" s="17" t="s">
        <v>528</v>
      </c>
      <c r="C55" s="18">
        <v>132</v>
      </c>
      <c r="D55" s="151"/>
      <c r="E55" s="187">
        <f t="shared" si="1"/>
        <v>20</v>
      </c>
      <c r="F55" s="151"/>
      <c r="G55" s="151"/>
      <c r="H55" s="151"/>
      <c r="I55" s="151"/>
      <c r="J55" s="151"/>
      <c r="K55" s="151"/>
      <c r="L55" s="151"/>
      <c r="M55" s="151"/>
      <c r="N55" s="151"/>
      <c r="O55" s="146">
        <v>20</v>
      </c>
      <c r="P55" s="151"/>
      <c r="Q55" s="151"/>
      <c r="R55" s="147"/>
      <c r="S55" s="121"/>
    </row>
    <row r="56" spans="1:19" s="150" customFormat="1" ht="12.75">
      <c r="A56" s="17" t="s">
        <v>160</v>
      </c>
      <c r="B56" s="17" t="s">
        <v>37</v>
      </c>
      <c r="C56" s="18" t="s">
        <v>161</v>
      </c>
      <c r="D56" s="18"/>
      <c r="E56" s="187">
        <f t="shared" si="1"/>
        <v>20</v>
      </c>
      <c r="F56" s="18"/>
      <c r="G56" s="18">
        <v>20</v>
      </c>
      <c r="H56" s="18"/>
      <c r="I56" s="146"/>
      <c r="J56" s="151"/>
      <c r="K56" s="151"/>
      <c r="L56" s="151"/>
      <c r="M56" s="146"/>
      <c r="N56" s="108"/>
      <c r="O56" s="146"/>
      <c r="P56" s="108"/>
      <c r="Q56" s="108"/>
      <c r="R56" s="147"/>
      <c r="S56" s="121"/>
    </row>
    <row r="57" spans="1:19" s="150" customFormat="1" ht="12.75">
      <c r="A57" s="17" t="s">
        <v>572</v>
      </c>
      <c r="B57" s="17" t="s">
        <v>190</v>
      </c>
      <c r="C57" s="18" t="s">
        <v>474</v>
      </c>
      <c r="D57" s="151"/>
      <c r="E57" s="187">
        <f t="shared" si="1"/>
        <v>20</v>
      </c>
      <c r="F57" s="151"/>
      <c r="G57" s="151"/>
      <c r="H57" s="151"/>
      <c r="I57" s="151"/>
      <c r="J57" s="151"/>
      <c r="K57" s="151"/>
      <c r="L57" s="151"/>
      <c r="M57" s="151"/>
      <c r="N57" s="151"/>
      <c r="O57" s="146">
        <v>20</v>
      </c>
      <c r="P57" s="151"/>
      <c r="Q57" s="151"/>
      <c r="R57" s="147"/>
      <c r="S57" s="121"/>
    </row>
    <row r="58" spans="1:19" s="150" customFormat="1" ht="12.75">
      <c r="A58" s="17" t="s">
        <v>485</v>
      </c>
      <c r="B58" s="17" t="s">
        <v>484</v>
      </c>
      <c r="C58" s="18">
        <v>129</v>
      </c>
      <c r="D58" s="151"/>
      <c r="E58" s="187">
        <f t="shared" si="1"/>
        <v>20</v>
      </c>
      <c r="F58" s="151"/>
      <c r="G58" s="151"/>
      <c r="H58" s="151"/>
      <c r="I58" s="151"/>
      <c r="J58" s="151"/>
      <c r="K58" s="151"/>
      <c r="L58" s="151"/>
      <c r="M58" s="146">
        <v>20</v>
      </c>
      <c r="N58" s="108"/>
      <c r="O58" s="146"/>
      <c r="P58" s="108"/>
      <c r="Q58" s="108"/>
      <c r="R58" s="147"/>
      <c r="S58" s="121"/>
    </row>
    <row r="59" spans="1:19" s="150" customFormat="1" ht="12.75">
      <c r="A59" s="17" t="s">
        <v>488</v>
      </c>
      <c r="B59" s="17" t="s">
        <v>487</v>
      </c>
      <c r="C59" s="18">
        <v>121</v>
      </c>
      <c r="D59" s="151"/>
      <c r="E59" s="187">
        <f t="shared" si="1"/>
        <v>17.5</v>
      </c>
      <c r="F59" s="151"/>
      <c r="G59" s="151"/>
      <c r="H59" s="151"/>
      <c r="I59" s="151"/>
      <c r="J59" s="151"/>
      <c r="K59" s="151"/>
      <c r="L59" s="151"/>
      <c r="M59" s="146">
        <v>17.5</v>
      </c>
      <c r="N59" s="108"/>
      <c r="O59" s="146"/>
      <c r="P59" s="108"/>
      <c r="Q59" s="108"/>
      <c r="R59" s="147"/>
      <c r="S59" s="121"/>
    </row>
    <row r="60" spans="1:19" s="150" customFormat="1" ht="12.75">
      <c r="A60" s="17" t="s">
        <v>376</v>
      </c>
      <c r="B60" s="17" t="s">
        <v>357</v>
      </c>
      <c r="C60" s="18">
        <v>82</v>
      </c>
      <c r="D60" s="18"/>
      <c r="E60" s="187">
        <f t="shared" si="1"/>
        <v>16</v>
      </c>
      <c r="F60" s="18"/>
      <c r="G60" s="18"/>
      <c r="H60" s="18"/>
      <c r="I60" s="18"/>
      <c r="J60" s="18"/>
      <c r="K60" s="146">
        <v>16</v>
      </c>
      <c r="L60" s="151"/>
      <c r="M60" s="146"/>
      <c r="N60" s="108"/>
      <c r="O60" s="146"/>
      <c r="P60" s="108"/>
      <c r="Q60" s="108"/>
      <c r="R60" s="234"/>
      <c r="S60" s="234"/>
    </row>
    <row r="61" spans="1:19" s="150" customFormat="1" ht="12.75">
      <c r="A61" s="17" t="s">
        <v>377</v>
      </c>
      <c r="B61" s="17" t="s">
        <v>360</v>
      </c>
      <c r="C61" s="18">
        <v>43</v>
      </c>
      <c r="D61" s="18"/>
      <c r="E61" s="187">
        <f t="shared" si="1"/>
        <v>16</v>
      </c>
      <c r="F61" s="18"/>
      <c r="G61" s="18"/>
      <c r="H61" s="18"/>
      <c r="I61" s="18"/>
      <c r="J61" s="18"/>
      <c r="K61" s="146">
        <v>16</v>
      </c>
      <c r="L61" s="151"/>
      <c r="M61" s="146"/>
      <c r="N61" s="108"/>
      <c r="O61" s="146"/>
      <c r="P61" s="108"/>
      <c r="Q61" s="108"/>
      <c r="R61" s="234"/>
      <c r="S61" s="234"/>
    </row>
    <row r="62" spans="1:19" s="150" customFormat="1" ht="12.75">
      <c r="A62" s="17" t="s">
        <v>564</v>
      </c>
      <c r="B62" s="17" t="s">
        <v>565</v>
      </c>
      <c r="C62" s="18">
        <v>103</v>
      </c>
      <c r="D62" s="151"/>
      <c r="E62" s="187">
        <f t="shared" si="1"/>
        <v>15</v>
      </c>
      <c r="F62" s="151"/>
      <c r="G62" s="151"/>
      <c r="H62" s="151"/>
      <c r="I62" s="151"/>
      <c r="J62" s="151"/>
      <c r="K62" s="151"/>
      <c r="L62" s="151"/>
      <c r="M62" s="151"/>
      <c r="N62" s="151"/>
      <c r="O62" s="146">
        <v>15</v>
      </c>
      <c r="P62" s="151"/>
      <c r="Q62" s="151"/>
      <c r="R62" s="147"/>
      <c r="S62" s="121"/>
    </row>
    <row r="63" spans="1:19" s="150" customFormat="1" ht="12.75">
      <c r="A63" s="17" t="s">
        <v>543</v>
      </c>
      <c r="B63" s="17" t="s">
        <v>528</v>
      </c>
      <c r="C63" s="18">
        <v>126</v>
      </c>
      <c r="D63" s="151"/>
      <c r="E63" s="187">
        <f t="shared" si="1"/>
        <v>15</v>
      </c>
      <c r="F63" s="151"/>
      <c r="G63" s="151"/>
      <c r="H63" s="151"/>
      <c r="I63" s="151"/>
      <c r="J63" s="151"/>
      <c r="K63" s="151"/>
      <c r="L63" s="151"/>
      <c r="M63" s="151"/>
      <c r="N63" s="151"/>
      <c r="O63" s="146">
        <v>15</v>
      </c>
      <c r="P63" s="151"/>
      <c r="Q63" s="151"/>
      <c r="R63" s="147"/>
      <c r="S63" s="121"/>
    </row>
    <row r="64" spans="1:19" s="150" customFormat="1" ht="12.75">
      <c r="A64" s="17" t="s">
        <v>166</v>
      </c>
      <c r="B64" s="17" t="s">
        <v>167</v>
      </c>
      <c r="C64" s="18">
        <v>82</v>
      </c>
      <c r="D64" s="18"/>
      <c r="E64" s="187">
        <f t="shared" si="1"/>
        <v>15</v>
      </c>
      <c r="F64" s="18"/>
      <c r="G64" s="18">
        <v>15</v>
      </c>
      <c r="H64" s="18"/>
      <c r="I64" s="146"/>
      <c r="J64" s="151"/>
      <c r="K64" s="151"/>
      <c r="L64" s="151"/>
      <c r="M64" s="146"/>
      <c r="N64" s="108"/>
      <c r="O64" s="146"/>
      <c r="P64" s="108"/>
      <c r="Q64" s="108"/>
      <c r="R64" s="147"/>
      <c r="S64" s="121"/>
    </row>
    <row r="65" spans="1:19" s="150" customFormat="1" ht="12.75">
      <c r="A65" s="17" t="s">
        <v>108</v>
      </c>
      <c r="B65" s="17" t="s">
        <v>109</v>
      </c>
      <c r="C65" s="18">
        <v>132</v>
      </c>
      <c r="D65" s="18"/>
      <c r="E65" s="187">
        <f t="shared" si="1"/>
        <v>15</v>
      </c>
      <c r="F65" s="18"/>
      <c r="G65" s="18">
        <v>15</v>
      </c>
      <c r="H65" s="18"/>
      <c r="I65" s="146"/>
      <c r="J65" s="151"/>
      <c r="K65" s="151"/>
      <c r="L65" s="151"/>
      <c r="M65" s="146"/>
      <c r="N65" s="108"/>
      <c r="O65" s="146"/>
      <c r="P65" s="108"/>
      <c r="Q65" s="108"/>
      <c r="R65" s="147"/>
      <c r="S65" s="121"/>
    </row>
    <row r="66" spans="1:19" s="150" customFormat="1" ht="12.75">
      <c r="A66" s="17" t="s">
        <v>541</v>
      </c>
      <c r="B66" s="17" t="s">
        <v>542</v>
      </c>
      <c r="C66" s="18">
        <v>147</v>
      </c>
      <c r="D66" s="151"/>
      <c r="E66" s="187">
        <f t="shared" si="1"/>
        <v>15</v>
      </c>
      <c r="F66" s="151"/>
      <c r="G66" s="151"/>
      <c r="H66" s="151"/>
      <c r="I66" s="151"/>
      <c r="J66" s="151"/>
      <c r="K66" s="151"/>
      <c r="L66" s="151"/>
      <c r="M66" s="151"/>
      <c r="N66" s="151"/>
      <c r="O66" s="146">
        <v>15</v>
      </c>
      <c r="P66" s="151"/>
      <c r="Q66" s="151"/>
      <c r="R66" s="147"/>
      <c r="S66" s="121"/>
    </row>
    <row r="67" spans="1:19" s="150" customFormat="1" ht="12.75">
      <c r="A67" s="17" t="s">
        <v>492</v>
      </c>
      <c r="B67" s="17" t="s">
        <v>360</v>
      </c>
      <c r="C67" s="18">
        <v>122</v>
      </c>
      <c r="D67" s="151"/>
      <c r="E67" s="187">
        <f t="shared" si="1"/>
        <v>15</v>
      </c>
      <c r="F67" s="151"/>
      <c r="G67" s="151"/>
      <c r="H67" s="151"/>
      <c r="I67" s="151"/>
      <c r="J67" s="151"/>
      <c r="K67" s="151"/>
      <c r="L67" s="151"/>
      <c r="M67" s="146">
        <v>15</v>
      </c>
      <c r="N67" s="108"/>
      <c r="O67" s="146"/>
      <c r="P67" s="108"/>
      <c r="Q67" s="108"/>
      <c r="R67" s="147"/>
      <c r="S67" s="121"/>
    </row>
    <row r="68" spans="1:19" s="150" customFormat="1" ht="12.75">
      <c r="A68" s="17" t="s">
        <v>371</v>
      </c>
      <c r="B68" s="17" t="s">
        <v>372</v>
      </c>
      <c r="C68" s="18">
        <v>122</v>
      </c>
      <c r="D68" s="18"/>
      <c r="E68" s="187">
        <f t="shared" si="1"/>
        <v>14</v>
      </c>
      <c r="F68" s="18"/>
      <c r="G68" s="18"/>
      <c r="H68" s="18"/>
      <c r="I68" s="18"/>
      <c r="J68" s="18"/>
      <c r="K68" s="146">
        <v>4</v>
      </c>
      <c r="L68" s="151"/>
      <c r="M68" s="146">
        <v>10</v>
      </c>
      <c r="N68" s="108"/>
      <c r="O68" s="146"/>
      <c r="P68" s="108"/>
      <c r="Q68" s="108"/>
      <c r="R68" s="147"/>
      <c r="S68" s="121"/>
    </row>
    <row r="69" spans="1:19" s="150" customFormat="1" ht="12.75">
      <c r="A69" s="17" t="s">
        <v>366</v>
      </c>
      <c r="B69" s="17" t="s">
        <v>367</v>
      </c>
      <c r="C69" s="18" t="s">
        <v>368</v>
      </c>
      <c r="D69" s="18"/>
      <c r="E69" s="187">
        <f t="shared" si="1"/>
        <v>12</v>
      </c>
      <c r="F69" s="18"/>
      <c r="G69" s="18"/>
      <c r="H69" s="18"/>
      <c r="I69" s="18"/>
      <c r="J69" s="18"/>
      <c r="K69" s="146">
        <v>12</v>
      </c>
      <c r="L69" s="151"/>
      <c r="M69" s="146"/>
      <c r="N69" s="108"/>
      <c r="O69" s="146"/>
      <c r="P69" s="108"/>
      <c r="Q69" s="108"/>
      <c r="R69" s="147"/>
      <c r="S69" s="121"/>
    </row>
    <row r="70" spans="1:19" s="150" customFormat="1" ht="12.75">
      <c r="A70" s="17" t="s">
        <v>364</v>
      </c>
      <c r="B70" s="17" t="s">
        <v>365</v>
      </c>
      <c r="C70" s="18">
        <v>128</v>
      </c>
      <c r="D70" s="18"/>
      <c r="E70" s="187">
        <f t="shared" si="1"/>
        <v>12</v>
      </c>
      <c r="F70" s="18"/>
      <c r="G70" s="18"/>
      <c r="H70" s="18"/>
      <c r="I70" s="18"/>
      <c r="J70" s="18"/>
      <c r="K70" s="146">
        <v>12</v>
      </c>
      <c r="L70" s="151"/>
      <c r="M70" s="146"/>
      <c r="N70" s="108"/>
      <c r="O70" s="146"/>
      <c r="P70" s="108"/>
      <c r="Q70" s="108"/>
      <c r="R70" s="147"/>
      <c r="S70" s="121"/>
    </row>
    <row r="71" spans="1:19" s="150" customFormat="1" ht="12.75">
      <c r="A71" s="17" t="s">
        <v>162</v>
      </c>
      <c r="B71" s="17" t="s">
        <v>163</v>
      </c>
      <c r="C71" s="18">
        <v>84</v>
      </c>
      <c r="D71" s="18"/>
      <c r="E71" s="187">
        <f t="shared" si="1"/>
        <v>10</v>
      </c>
      <c r="F71" s="18"/>
      <c r="G71" s="18">
        <v>10</v>
      </c>
      <c r="H71" s="18"/>
      <c r="I71" s="146"/>
      <c r="J71" s="151"/>
      <c r="K71" s="151"/>
      <c r="L71" s="151"/>
      <c r="M71" s="146"/>
      <c r="N71" s="108"/>
      <c r="O71" s="146"/>
      <c r="P71" s="108"/>
      <c r="Q71" s="108"/>
      <c r="R71" s="147"/>
      <c r="S71" s="121"/>
    </row>
    <row r="72" spans="1:19" s="150" customFormat="1" ht="12.75">
      <c r="A72" s="17" t="s">
        <v>493</v>
      </c>
      <c r="B72" s="17" t="s">
        <v>494</v>
      </c>
      <c r="C72" s="18">
        <v>139</v>
      </c>
      <c r="D72" s="151"/>
      <c r="E72" s="187">
        <f aca="true" t="shared" si="2" ref="E72:E81">SUM(G72:S72)</f>
        <v>10</v>
      </c>
      <c r="F72" s="151"/>
      <c r="G72" s="151"/>
      <c r="H72" s="151"/>
      <c r="I72" s="151"/>
      <c r="J72" s="151"/>
      <c r="K72" s="151"/>
      <c r="L72" s="151"/>
      <c r="M72" s="146">
        <v>10</v>
      </c>
      <c r="N72" s="108"/>
      <c r="O72" s="146"/>
      <c r="P72" s="108"/>
      <c r="Q72" s="108"/>
      <c r="R72" s="147"/>
      <c r="S72" s="121"/>
    </row>
    <row r="73" spans="1:19" s="150" customFormat="1" ht="12.75">
      <c r="A73" s="17" t="s">
        <v>566</v>
      </c>
      <c r="B73" s="17" t="s">
        <v>560</v>
      </c>
      <c r="C73" s="18">
        <v>102</v>
      </c>
      <c r="D73" s="151"/>
      <c r="E73" s="187">
        <f t="shared" si="2"/>
        <v>10</v>
      </c>
      <c r="F73" s="151"/>
      <c r="G73" s="151"/>
      <c r="H73" s="151"/>
      <c r="I73" s="151"/>
      <c r="J73" s="151"/>
      <c r="K73" s="151"/>
      <c r="L73" s="151"/>
      <c r="M73" s="151"/>
      <c r="N73" s="151"/>
      <c r="O73" s="146">
        <v>10</v>
      </c>
      <c r="P73" s="151"/>
      <c r="Q73" s="151"/>
      <c r="R73" s="147"/>
      <c r="S73" s="121"/>
    </row>
    <row r="74" spans="1:19" s="150" customFormat="1" ht="12.75">
      <c r="A74" s="17" t="s">
        <v>545</v>
      </c>
      <c r="B74" s="17" t="s">
        <v>546</v>
      </c>
      <c r="C74" s="18">
        <v>124</v>
      </c>
      <c r="D74" s="151"/>
      <c r="E74" s="187">
        <f t="shared" si="2"/>
        <v>10</v>
      </c>
      <c r="F74" s="151"/>
      <c r="G74" s="151"/>
      <c r="H74" s="151"/>
      <c r="I74" s="151"/>
      <c r="J74" s="151"/>
      <c r="K74" s="151"/>
      <c r="L74" s="151"/>
      <c r="M74" s="151"/>
      <c r="N74" s="151"/>
      <c r="O74" s="146">
        <v>10</v>
      </c>
      <c r="P74" s="151"/>
      <c r="Q74" s="151"/>
      <c r="R74" s="147"/>
      <c r="S74" s="121"/>
    </row>
    <row r="75" spans="1:19" s="150" customFormat="1" ht="12.75">
      <c r="A75" s="17" t="s">
        <v>156</v>
      </c>
      <c r="B75" s="17"/>
      <c r="C75" s="18"/>
      <c r="D75" s="18"/>
      <c r="E75" s="187">
        <f t="shared" si="2"/>
        <v>10</v>
      </c>
      <c r="F75" s="18"/>
      <c r="G75" s="18">
        <v>10</v>
      </c>
      <c r="H75" s="18"/>
      <c r="I75" s="146"/>
      <c r="J75" s="151"/>
      <c r="K75" s="151"/>
      <c r="L75" s="151"/>
      <c r="M75" s="146"/>
      <c r="N75" s="108"/>
      <c r="O75" s="146"/>
      <c r="P75" s="108"/>
      <c r="Q75" s="108"/>
      <c r="R75" s="147"/>
      <c r="S75" s="121"/>
    </row>
    <row r="76" spans="1:19" s="150" customFormat="1" ht="12.75">
      <c r="A76" s="17" t="s">
        <v>103</v>
      </c>
      <c r="B76" s="17" t="s">
        <v>104</v>
      </c>
      <c r="C76" s="18" t="s">
        <v>186</v>
      </c>
      <c r="D76" s="18"/>
      <c r="E76" s="187">
        <f t="shared" si="2"/>
        <v>10</v>
      </c>
      <c r="F76" s="18"/>
      <c r="G76" s="18">
        <v>10</v>
      </c>
      <c r="H76" s="18"/>
      <c r="I76" s="146"/>
      <c r="J76" s="151"/>
      <c r="K76" s="151"/>
      <c r="L76" s="151"/>
      <c r="M76" s="146"/>
      <c r="N76" s="108"/>
      <c r="O76" s="146"/>
      <c r="P76" s="108"/>
      <c r="Q76" s="108"/>
      <c r="R76" s="147"/>
      <c r="S76" s="121"/>
    </row>
    <row r="77" spans="1:19" s="150" customFormat="1" ht="12.75">
      <c r="A77" s="17" t="s">
        <v>544</v>
      </c>
      <c r="B77" s="17" t="s">
        <v>546</v>
      </c>
      <c r="C77" s="18">
        <v>131</v>
      </c>
      <c r="D77" s="151"/>
      <c r="E77" s="187">
        <f t="shared" si="2"/>
        <v>10</v>
      </c>
      <c r="F77" s="151"/>
      <c r="G77" s="151"/>
      <c r="H77" s="151"/>
      <c r="I77" s="151"/>
      <c r="J77" s="151"/>
      <c r="K77" s="151"/>
      <c r="L77" s="151"/>
      <c r="M77" s="151"/>
      <c r="N77" s="151"/>
      <c r="O77" s="146">
        <v>10</v>
      </c>
      <c r="P77" s="151"/>
      <c r="Q77" s="151"/>
      <c r="R77" s="147"/>
      <c r="S77" s="121"/>
    </row>
    <row r="78" spans="1:19" ht="12.75">
      <c r="A78" s="17" t="s">
        <v>654</v>
      </c>
      <c r="B78" s="17" t="s">
        <v>655</v>
      </c>
      <c r="C78" s="18" t="s">
        <v>653</v>
      </c>
      <c r="D78" s="6"/>
      <c r="E78" s="187">
        <f t="shared" si="2"/>
        <v>10</v>
      </c>
      <c r="F78" s="6"/>
      <c r="G78" s="6"/>
      <c r="H78" s="6"/>
      <c r="I78" s="6"/>
      <c r="J78" s="6"/>
      <c r="K78" s="6"/>
      <c r="M78" s="6"/>
      <c r="O78" s="6"/>
      <c r="P78" s="6"/>
      <c r="Q78" s="6"/>
      <c r="S78" s="146">
        <v>10</v>
      </c>
    </row>
    <row r="79" spans="1:19" s="150" customFormat="1" ht="12.75">
      <c r="A79" s="17" t="s">
        <v>383</v>
      </c>
      <c r="B79" s="17"/>
      <c r="C79" s="18" t="s">
        <v>256</v>
      </c>
      <c r="D79" s="18"/>
      <c r="E79" s="187">
        <f t="shared" si="2"/>
        <v>6</v>
      </c>
      <c r="F79" s="18"/>
      <c r="G79" s="18"/>
      <c r="H79" s="18"/>
      <c r="I79" s="18"/>
      <c r="J79" s="18"/>
      <c r="K79" s="146">
        <v>6</v>
      </c>
      <c r="L79" s="151"/>
      <c r="M79" s="146"/>
      <c r="N79" s="108"/>
      <c r="O79" s="146"/>
      <c r="P79" s="108"/>
      <c r="Q79" s="108"/>
      <c r="R79" s="147"/>
      <c r="S79" s="121"/>
    </row>
    <row r="80" spans="1:19" s="150" customFormat="1" ht="12.75">
      <c r="A80" s="17" t="s">
        <v>143</v>
      </c>
      <c r="B80" s="17" t="s">
        <v>144</v>
      </c>
      <c r="C80" s="18">
        <v>100</v>
      </c>
      <c r="D80" s="18"/>
      <c r="E80" s="187">
        <f t="shared" si="2"/>
        <v>5</v>
      </c>
      <c r="F80" s="18"/>
      <c r="G80" s="18">
        <v>5</v>
      </c>
      <c r="H80" s="18"/>
      <c r="I80" s="146"/>
      <c r="J80" s="151"/>
      <c r="K80" s="151"/>
      <c r="L80" s="151"/>
      <c r="M80" s="146"/>
      <c r="N80" s="108"/>
      <c r="O80" s="146"/>
      <c r="P80" s="108"/>
      <c r="Q80" s="108"/>
      <c r="R80" s="147"/>
      <c r="S80" s="121"/>
    </row>
    <row r="81" spans="1:19" s="150" customFormat="1" ht="12.75">
      <c r="A81" s="224" t="s">
        <v>521</v>
      </c>
      <c r="B81" s="198" t="s">
        <v>506</v>
      </c>
      <c r="C81" s="217" t="s">
        <v>474</v>
      </c>
      <c r="D81" s="151"/>
      <c r="E81" s="187">
        <f t="shared" si="2"/>
        <v>4.5</v>
      </c>
      <c r="F81" s="151"/>
      <c r="G81" s="151"/>
      <c r="H81" s="151"/>
      <c r="I81" s="151"/>
      <c r="J81" s="151"/>
      <c r="K81" s="151"/>
      <c r="L81" s="151"/>
      <c r="M81" s="151"/>
      <c r="N81" s="151"/>
      <c r="O81" s="237"/>
      <c r="P81" s="151"/>
      <c r="Q81" s="146">
        <v>4.5</v>
      </c>
      <c r="R81" s="147"/>
      <c r="S81" s="121"/>
    </row>
    <row r="82" spans="18:19" ht="12.75">
      <c r="R82" s="147"/>
      <c r="S82" s="121"/>
    </row>
    <row r="83" spans="18:19" ht="12.75">
      <c r="R83" s="147"/>
      <c r="S83" s="121"/>
    </row>
    <row r="84" spans="18:19" ht="12.75">
      <c r="R84" s="147"/>
      <c r="S84" s="121"/>
    </row>
    <row r="85" spans="18:19" ht="12.75">
      <c r="R85" s="147"/>
      <c r="S85" s="121"/>
    </row>
    <row r="86" spans="18:19" ht="12.75">
      <c r="R86" s="147"/>
      <c r="S86" s="121"/>
    </row>
    <row r="87" spans="18:19" ht="12.75">
      <c r="R87" s="147"/>
      <c r="S87" s="121"/>
    </row>
    <row r="88" spans="18:19" ht="12.75">
      <c r="R88" s="234"/>
      <c r="S88" s="234"/>
    </row>
    <row r="89" spans="18:19" ht="12.75">
      <c r="R89" s="234"/>
      <c r="S89" s="234"/>
    </row>
    <row r="90" spans="18:19" ht="12.75">
      <c r="R90" s="147"/>
      <c r="S90" s="121"/>
    </row>
    <row r="91" spans="18:19" ht="12.75">
      <c r="R91" s="147"/>
      <c r="S91" s="121"/>
    </row>
    <row r="92" spans="18:19" ht="12.75">
      <c r="R92" s="147"/>
      <c r="S92" s="121"/>
    </row>
    <row r="93" spans="18:19" ht="12.75">
      <c r="R93" s="147"/>
      <c r="S93" s="121"/>
    </row>
    <row r="94" spans="18:19" ht="12.75">
      <c r="R94" s="147"/>
      <c r="S94" s="121"/>
    </row>
    <row r="95" spans="18:19" ht="12.75">
      <c r="R95" s="147"/>
      <c r="S95" s="121"/>
    </row>
    <row r="96" spans="18:19" ht="12.75">
      <c r="R96" s="234"/>
      <c r="S96" s="234"/>
    </row>
    <row r="97" spans="18:19" ht="12.75">
      <c r="R97" s="147"/>
      <c r="S97" s="121"/>
    </row>
    <row r="98" spans="18:19" ht="12.75">
      <c r="R98" s="147"/>
      <c r="S98" s="121"/>
    </row>
    <row r="99" spans="18:19" ht="12.75">
      <c r="R99" s="147"/>
      <c r="S99" s="121"/>
    </row>
    <row r="100" spans="18:19" ht="12.75">
      <c r="R100" s="147"/>
      <c r="S100" s="121"/>
    </row>
    <row r="101" spans="18:19" ht="12.75">
      <c r="R101" s="147"/>
      <c r="S101" s="121"/>
    </row>
    <row r="102" spans="18:19" ht="12.75">
      <c r="R102" s="151"/>
      <c r="S102" s="151"/>
    </row>
  </sheetData>
  <mergeCells count="1">
    <mergeCell ref="A1:K3"/>
  </mergeCells>
  <printOptions/>
  <pageMargins left="0.75" right="0.75" top="1" bottom="1" header="0.5" footer="0.5"/>
  <pageSetup orientation="portrait" paperSize="9" r:id="rId1"/>
  <ignoredErrors>
    <ignoredError sqref="I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"/>
    </sheetView>
  </sheetViews>
  <sheetFormatPr defaultColWidth="9.140625" defaultRowHeight="12.75"/>
  <cols>
    <col min="1" max="1" width="9.28125" style="159" bestFit="1" customWidth="1"/>
    <col min="2" max="2" width="3.7109375" style="157" customWidth="1"/>
    <col min="3" max="3" width="25.57421875" style="157" bestFit="1" customWidth="1"/>
    <col min="4" max="4" width="3.7109375" style="157" customWidth="1"/>
    <col min="5" max="5" width="19.28125" style="157" bestFit="1" customWidth="1"/>
    <col min="6" max="6" width="3.7109375" style="157" customWidth="1"/>
    <col min="7" max="7" width="7.140625" style="169" bestFit="1" customWidth="1"/>
    <col min="8" max="8" width="3.7109375" style="157" customWidth="1"/>
    <col min="9" max="9" width="7.57421875" style="171" bestFit="1" customWidth="1"/>
  </cols>
  <sheetData>
    <row r="1" spans="1:9" s="168" customFormat="1" ht="12.75">
      <c r="A1" s="166"/>
      <c r="B1" s="167"/>
      <c r="C1" s="165" t="s">
        <v>398</v>
      </c>
      <c r="D1" s="167"/>
      <c r="E1" s="165" t="s">
        <v>399</v>
      </c>
      <c r="F1" s="167"/>
      <c r="G1" s="176" t="s">
        <v>400</v>
      </c>
      <c r="H1" s="167"/>
      <c r="I1" s="170"/>
    </row>
    <row r="2" ht="6" customHeight="1"/>
    <row r="3" spans="1:9" s="162" customFormat="1" ht="15" customHeight="1">
      <c r="A3" s="160">
        <v>38899</v>
      </c>
      <c r="B3" s="4"/>
      <c r="C3" s="4" t="s">
        <v>396</v>
      </c>
      <c r="D3" s="4"/>
      <c r="E3" s="161" t="s">
        <v>390</v>
      </c>
      <c r="F3" s="161"/>
      <c r="G3" s="169">
        <v>50</v>
      </c>
      <c r="H3" s="4"/>
      <c r="I3" s="171"/>
    </row>
    <row r="4" spans="5:6" ht="6" customHeight="1">
      <c r="E4" s="158"/>
      <c r="F4" s="158"/>
    </row>
    <row r="5" spans="1:9" s="162" customFormat="1" ht="15" customHeight="1">
      <c r="A5" s="160">
        <v>38930</v>
      </c>
      <c r="B5" s="4"/>
      <c r="C5" s="4" t="s">
        <v>394</v>
      </c>
      <c r="D5" s="4"/>
      <c r="E5" s="161" t="s">
        <v>401</v>
      </c>
      <c r="F5" s="4"/>
      <c r="G5" s="169">
        <v>40</v>
      </c>
      <c r="H5" s="4"/>
      <c r="I5" s="171"/>
    </row>
    <row r="6" spans="1:9" s="162" customFormat="1" ht="6" customHeight="1">
      <c r="A6" s="160"/>
      <c r="B6" s="4"/>
      <c r="C6" s="4"/>
      <c r="D6" s="4"/>
      <c r="E6" s="161"/>
      <c r="F6" s="4"/>
      <c r="G6" s="169"/>
      <c r="H6" s="4"/>
      <c r="I6" s="171"/>
    </row>
    <row r="7" spans="1:9" s="162" customFormat="1" ht="15" customHeight="1">
      <c r="A7" s="160">
        <v>38961</v>
      </c>
      <c r="B7" s="4"/>
      <c r="C7" s="4" t="s">
        <v>386</v>
      </c>
      <c r="D7" s="4"/>
      <c r="E7" s="161" t="s">
        <v>387</v>
      </c>
      <c r="F7" s="4"/>
      <c r="G7" s="169">
        <v>24</v>
      </c>
      <c r="H7" s="4"/>
      <c r="I7" s="171"/>
    </row>
    <row r="8" spans="1:9" s="162" customFormat="1" ht="6" customHeight="1">
      <c r="A8" s="159"/>
      <c r="B8" s="157"/>
      <c r="C8" s="157"/>
      <c r="D8" s="157"/>
      <c r="E8" s="157"/>
      <c r="F8" s="157"/>
      <c r="G8" s="169"/>
      <c r="H8" s="4"/>
      <c r="I8" s="171"/>
    </row>
    <row r="9" spans="1:9" s="162" customFormat="1" ht="15" customHeight="1">
      <c r="A9" s="160">
        <v>38991</v>
      </c>
      <c r="B9" s="31"/>
      <c r="C9" s="31" t="s">
        <v>388</v>
      </c>
      <c r="D9" s="31"/>
      <c r="E9" s="185" t="s">
        <v>389</v>
      </c>
      <c r="F9" s="31"/>
      <c r="G9" s="186">
        <v>30</v>
      </c>
      <c r="H9" s="4"/>
      <c r="I9" s="171"/>
    </row>
    <row r="10" spans="1:9" s="162" customFormat="1" ht="6" customHeight="1">
      <c r="A10" s="160"/>
      <c r="B10" s="4"/>
      <c r="C10" s="4"/>
      <c r="D10" s="4"/>
      <c r="E10" s="161"/>
      <c r="F10" s="4"/>
      <c r="G10" s="169"/>
      <c r="H10" s="4"/>
      <c r="I10" s="171"/>
    </row>
    <row r="11" spans="1:9" s="162" customFormat="1" ht="15" customHeight="1">
      <c r="A11" s="262">
        <v>39052</v>
      </c>
      <c r="B11" s="31"/>
      <c r="C11" s="31" t="s">
        <v>397</v>
      </c>
      <c r="D11" s="31"/>
      <c r="E11" s="185" t="s">
        <v>390</v>
      </c>
      <c r="F11" s="263"/>
      <c r="G11" s="186">
        <v>50</v>
      </c>
      <c r="H11" s="4"/>
      <c r="I11" s="171"/>
    </row>
    <row r="12" spans="1:9" s="162" customFormat="1" ht="6" customHeight="1">
      <c r="A12" s="262"/>
      <c r="B12" s="31"/>
      <c r="C12" s="31"/>
      <c r="D12" s="31"/>
      <c r="E12" s="260"/>
      <c r="F12" s="31"/>
      <c r="G12" s="186"/>
      <c r="H12" s="4"/>
      <c r="I12" s="171"/>
    </row>
    <row r="13" spans="1:9" s="162" customFormat="1" ht="15" customHeight="1">
      <c r="A13" s="262">
        <v>39052</v>
      </c>
      <c r="B13" s="31"/>
      <c r="C13" s="31" t="s">
        <v>395</v>
      </c>
      <c r="D13" s="31"/>
      <c r="E13" s="185" t="s">
        <v>391</v>
      </c>
      <c r="F13" s="31"/>
      <c r="G13" s="186">
        <v>10</v>
      </c>
      <c r="H13" s="4"/>
      <c r="I13" s="171"/>
    </row>
    <row r="14" ht="6" customHeight="1"/>
    <row r="15" spans="1:9" s="162" customFormat="1" ht="12.75">
      <c r="A15" s="262">
        <v>39114</v>
      </c>
      <c r="C15" s="31" t="s">
        <v>393</v>
      </c>
      <c r="D15" s="31"/>
      <c r="E15" s="185" t="s">
        <v>390</v>
      </c>
      <c r="F15" s="185"/>
      <c r="G15" s="186">
        <v>50</v>
      </c>
      <c r="H15" s="4"/>
      <c r="I15" s="175"/>
    </row>
    <row r="16" spans="1:9" s="162" customFormat="1" ht="6" customHeight="1">
      <c r="A16" s="160"/>
      <c r="B16" s="4"/>
      <c r="C16" s="4"/>
      <c r="D16" s="4"/>
      <c r="E16" s="161"/>
      <c r="F16" s="4"/>
      <c r="G16" s="169"/>
      <c r="H16" s="4"/>
      <c r="I16" s="175"/>
    </row>
    <row r="17" spans="1:9" s="162" customFormat="1" ht="13.5" thickBot="1">
      <c r="A17" s="262">
        <v>39173</v>
      </c>
      <c r="B17" s="122"/>
      <c r="C17" s="31" t="s">
        <v>392</v>
      </c>
      <c r="D17" s="31"/>
      <c r="E17" s="185" t="s">
        <v>389</v>
      </c>
      <c r="F17" s="31"/>
      <c r="G17" s="186">
        <v>30</v>
      </c>
      <c r="H17" s="4"/>
      <c r="I17" s="172">
        <f>SUM(G3:G17)</f>
        <v>284</v>
      </c>
    </row>
    <row r="18" spans="1:9" s="162" customFormat="1" ht="6" customHeight="1" thickTop="1">
      <c r="A18" s="160"/>
      <c r="B18" s="4"/>
      <c r="C18" s="4"/>
      <c r="D18" s="4"/>
      <c r="E18" s="161"/>
      <c r="F18" s="4"/>
      <c r="G18" s="169"/>
      <c r="H18" s="4"/>
      <c r="I18" s="175"/>
    </row>
    <row r="19" spans="1:9" s="162" customFormat="1" ht="12.75">
      <c r="A19" s="160"/>
      <c r="B19" s="4"/>
      <c r="C19" s="177" t="s">
        <v>712</v>
      </c>
      <c r="D19" s="4"/>
      <c r="E19" s="161"/>
      <c r="F19" s="4"/>
      <c r="G19" s="169"/>
      <c r="H19" s="4"/>
      <c r="I19" s="175"/>
    </row>
    <row r="20" ht="6" customHeight="1"/>
    <row r="21" spans="1:9" s="150" customFormat="1" ht="12.75">
      <c r="A21" s="240" t="s">
        <v>711</v>
      </c>
      <c r="B21" s="240"/>
      <c r="C21" s="241" t="s">
        <v>394</v>
      </c>
      <c r="D21" s="241"/>
      <c r="E21" s="164" t="s">
        <v>713</v>
      </c>
      <c r="F21" s="241"/>
      <c r="G21" s="265">
        <v>36</v>
      </c>
      <c r="H21" s="163"/>
      <c r="I21" s="173"/>
    </row>
    <row r="22" spans="8:9" s="150" customFormat="1" ht="6" customHeight="1">
      <c r="H22" s="163"/>
      <c r="I22" s="173"/>
    </row>
    <row r="23" spans="1:9" s="150" customFormat="1" ht="12.75">
      <c r="A23" s="264">
        <v>39234</v>
      </c>
      <c r="B23" s="241"/>
      <c r="C23" s="241" t="s">
        <v>388</v>
      </c>
      <c r="D23" s="241"/>
      <c r="E23" s="164" t="s">
        <v>389</v>
      </c>
      <c r="F23" s="241"/>
      <c r="G23" s="265">
        <v>30</v>
      </c>
      <c r="H23" s="163"/>
      <c r="I23" s="173"/>
    </row>
    <row r="24" spans="8:9" s="150" customFormat="1" ht="6" customHeight="1">
      <c r="H24" s="163"/>
      <c r="I24" s="173"/>
    </row>
    <row r="25" spans="1:9" s="150" customFormat="1" ht="13.5" thickBot="1">
      <c r="A25" s="264">
        <v>39234</v>
      </c>
      <c r="B25" s="240"/>
      <c r="C25" s="241" t="s">
        <v>714</v>
      </c>
      <c r="D25" s="241"/>
      <c r="E25" s="164" t="s">
        <v>715</v>
      </c>
      <c r="F25" s="241"/>
      <c r="G25" s="265">
        <v>14</v>
      </c>
      <c r="H25" s="163"/>
      <c r="I25" s="174">
        <f>SUM(G21:G25)</f>
        <v>80</v>
      </c>
    </row>
    <row r="26" spans="8:9" s="150" customFormat="1" ht="6" customHeight="1" thickTop="1">
      <c r="H26" s="163"/>
      <c r="I26" s="179"/>
    </row>
    <row r="27" ht="12.75">
      <c r="C27" s="177" t="s">
        <v>402</v>
      </c>
    </row>
    <row r="28" ht="6" customHeight="1"/>
    <row r="29" ht="12.75">
      <c r="C29" s="241" t="s">
        <v>396</v>
      </c>
    </row>
    <row r="30" ht="6" customHeight="1">
      <c r="C30" s="241"/>
    </row>
    <row r="31" ht="12.75">
      <c r="C31" s="241" t="s">
        <v>386</v>
      </c>
    </row>
    <row r="32" ht="6" customHeight="1">
      <c r="C32" s="241"/>
    </row>
    <row r="33" ht="12.75">
      <c r="C33" s="241" t="s">
        <v>388</v>
      </c>
    </row>
    <row r="34" ht="6" customHeight="1">
      <c r="C34" s="241"/>
    </row>
    <row r="35" ht="12.75">
      <c r="C35" s="241" t="s">
        <v>397</v>
      </c>
    </row>
    <row r="36" ht="6" customHeight="1">
      <c r="C36" s="241"/>
    </row>
    <row r="37" ht="12.75">
      <c r="C37" s="241" t="s">
        <v>395</v>
      </c>
    </row>
    <row r="38" ht="6" customHeight="1">
      <c r="C38" s="241"/>
    </row>
    <row r="39" ht="12.75">
      <c r="C39" s="241" t="s">
        <v>393</v>
      </c>
    </row>
    <row r="40" ht="6" customHeight="1">
      <c r="C40" s="241"/>
    </row>
    <row r="41" ht="12.75">
      <c r="C41" s="241" t="s">
        <v>392</v>
      </c>
    </row>
  </sheetData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02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S1" sqref="S1"/>
    </sheetView>
  </sheetViews>
  <sheetFormatPr defaultColWidth="9.140625" defaultRowHeight="12.75"/>
  <cols>
    <col min="1" max="1" width="26.28125" style="17" bestFit="1" customWidth="1"/>
    <col min="2" max="2" width="17.8515625" style="17" bestFit="1" customWidth="1"/>
    <col min="3" max="3" width="6.57421875" style="18" bestFit="1" customWidth="1"/>
    <col min="4" max="4" width="1.7109375" style="18" customWidth="1"/>
    <col min="5" max="5" width="5.57421875" style="187" bestFit="1" customWidth="1"/>
    <col min="6" max="6" width="1.7109375" style="18" customWidth="1"/>
    <col min="7" max="7" width="9.140625" style="18" customWidth="1"/>
    <col min="8" max="8" width="1.7109375" style="18" customWidth="1"/>
    <col min="9" max="9" width="9.140625" style="146" customWidth="1"/>
    <col min="10" max="10" width="1.7109375" style="151" customWidth="1"/>
    <col min="11" max="11" width="10.421875" style="151" bestFit="1" customWidth="1"/>
    <col min="12" max="12" width="1.7109375" style="6" customWidth="1"/>
    <col min="13" max="13" width="10.421875" style="146" bestFit="1" customWidth="1"/>
    <col min="14" max="14" width="1.7109375" style="6" customWidth="1"/>
    <col min="15" max="15" width="10.28125" style="146" customWidth="1"/>
    <col min="16" max="16" width="1.7109375" style="218" customWidth="1"/>
    <col min="17" max="17" width="10.28125" style="218" customWidth="1"/>
    <col min="18" max="18" width="1.7109375" style="6" customWidth="1"/>
    <col min="19" max="19" width="10.28125" style="107" customWidth="1"/>
  </cols>
  <sheetData>
    <row r="1" spans="1:19" ht="12.75">
      <c r="A1" s="314" t="s">
        <v>404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S1" s="5"/>
    </row>
    <row r="2" spans="1:19" ht="12.75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S2" s="5"/>
    </row>
    <row r="3" spans="1:19" ht="12.75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S3" s="102"/>
    </row>
    <row r="4" spans="1:19" ht="12.75">
      <c r="A4" s="152" t="s">
        <v>348</v>
      </c>
      <c r="G4" s="18" t="s">
        <v>190</v>
      </c>
      <c r="I4" s="146" t="s">
        <v>22</v>
      </c>
      <c r="K4" s="146" t="s">
        <v>29</v>
      </c>
      <c r="M4" s="146" t="s">
        <v>499</v>
      </c>
      <c r="O4" s="18" t="s">
        <v>190</v>
      </c>
      <c r="Q4" s="220" t="s">
        <v>22</v>
      </c>
      <c r="S4" s="18" t="s">
        <v>656</v>
      </c>
    </row>
    <row r="5" spans="7:19" ht="12.75">
      <c r="G5" s="18" t="s">
        <v>191</v>
      </c>
      <c r="I5" s="146" t="s">
        <v>306</v>
      </c>
      <c r="K5" s="146" t="s">
        <v>385</v>
      </c>
      <c r="M5" s="146" t="s">
        <v>385</v>
      </c>
      <c r="N5" s="184"/>
      <c r="O5" s="18" t="s">
        <v>191</v>
      </c>
      <c r="P5" s="221"/>
      <c r="Q5" s="220" t="s">
        <v>522</v>
      </c>
      <c r="R5" s="184"/>
      <c r="S5" s="18" t="s">
        <v>191</v>
      </c>
    </row>
    <row r="6" spans="1:19" ht="12.75">
      <c r="A6" s="17" t="s">
        <v>310</v>
      </c>
      <c r="B6" s="17" t="s">
        <v>309</v>
      </c>
      <c r="C6" s="18" t="s">
        <v>308</v>
      </c>
      <c r="E6" s="187" t="s">
        <v>206</v>
      </c>
      <c r="G6" s="153">
        <v>38899</v>
      </c>
      <c r="H6" s="153"/>
      <c r="I6" s="156" t="s">
        <v>307</v>
      </c>
      <c r="K6" s="153">
        <v>38961</v>
      </c>
      <c r="M6" s="153">
        <v>38991</v>
      </c>
      <c r="N6" s="149"/>
      <c r="O6" s="153">
        <v>39052</v>
      </c>
      <c r="P6" s="223"/>
      <c r="Q6" s="222">
        <v>39052</v>
      </c>
      <c r="R6" s="149"/>
      <c r="S6" s="153">
        <v>39114</v>
      </c>
    </row>
    <row r="7" spans="1:19" ht="6" customHeight="1">
      <c r="A7" s="154"/>
      <c r="B7" s="154"/>
      <c r="C7" s="155"/>
      <c r="D7" s="155"/>
      <c r="E7" s="188"/>
      <c r="F7" s="155"/>
      <c r="N7" s="184"/>
      <c r="P7" s="221"/>
      <c r="Q7" s="221"/>
      <c r="R7" s="184"/>
      <c r="S7" s="239"/>
    </row>
    <row r="8" spans="1:19" s="150" customFormat="1" ht="12.75">
      <c r="A8" s="17" t="s">
        <v>140</v>
      </c>
      <c r="B8" s="17" t="s">
        <v>141</v>
      </c>
      <c r="C8" s="18">
        <v>103</v>
      </c>
      <c r="D8" s="18"/>
      <c r="E8" s="187">
        <f aca="true" t="shared" si="0" ref="E8:E50">SUM(G8:S8)</f>
        <v>60</v>
      </c>
      <c r="F8" s="18"/>
      <c r="G8" s="18">
        <v>35</v>
      </c>
      <c r="H8" s="18"/>
      <c r="I8" s="146"/>
      <c r="J8" s="151"/>
      <c r="K8" s="151"/>
      <c r="L8" s="151"/>
      <c r="M8" s="146"/>
      <c r="N8" s="108"/>
      <c r="O8" s="146">
        <v>25</v>
      </c>
      <c r="P8" s="108"/>
      <c r="Q8" s="108"/>
      <c r="R8" s="149"/>
      <c r="S8" s="238"/>
    </row>
    <row r="9" spans="1:19" s="150" customFormat="1" ht="12.75">
      <c r="A9" s="17" t="s">
        <v>178</v>
      </c>
      <c r="B9" s="17" t="s">
        <v>179</v>
      </c>
      <c r="C9" s="18">
        <v>74</v>
      </c>
      <c r="D9" s="18"/>
      <c r="E9" s="187">
        <f t="shared" si="0"/>
        <v>41</v>
      </c>
      <c r="F9" s="18"/>
      <c r="G9" s="18">
        <v>15</v>
      </c>
      <c r="H9" s="18"/>
      <c r="I9" s="146">
        <v>1</v>
      </c>
      <c r="J9" s="151"/>
      <c r="K9" s="151"/>
      <c r="L9" s="151"/>
      <c r="M9" s="146">
        <v>5</v>
      </c>
      <c r="N9" s="108"/>
      <c r="O9" s="146">
        <v>20</v>
      </c>
      <c r="P9" s="108"/>
      <c r="Q9" s="108"/>
      <c r="R9" s="149"/>
      <c r="S9" s="238"/>
    </row>
    <row r="10" spans="1:19" s="150" customFormat="1" ht="12.75">
      <c r="A10" s="17" t="s">
        <v>125</v>
      </c>
      <c r="B10" s="17" t="s">
        <v>126</v>
      </c>
      <c r="C10" s="18">
        <v>117</v>
      </c>
      <c r="D10" s="18"/>
      <c r="E10" s="187">
        <f t="shared" si="0"/>
        <v>40</v>
      </c>
      <c r="F10" s="18"/>
      <c r="G10" s="18">
        <v>40</v>
      </c>
      <c r="H10" s="18"/>
      <c r="I10" s="146"/>
      <c r="J10" s="151"/>
      <c r="K10" s="151"/>
      <c r="L10" s="151"/>
      <c r="M10" s="146"/>
      <c r="N10" s="149"/>
      <c r="O10" s="146"/>
      <c r="P10" s="149"/>
      <c r="Q10" s="149"/>
      <c r="R10" s="184"/>
      <c r="S10" s="239"/>
    </row>
    <row r="11" spans="1:19" s="150" customFormat="1" ht="12.75">
      <c r="A11" s="17" t="s">
        <v>172</v>
      </c>
      <c r="B11" s="17"/>
      <c r="C11" s="18" t="s">
        <v>173</v>
      </c>
      <c r="D11" s="18"/>
      <c r="E11" s="187">
        <f t="shared" si="0"/>
        <v>40</v>
      </c>
      <c r="F11" s="18"/>
      <c r="G11" s="18">
        <v>40</v>
      </c>
      <c r="H11" s="18"/>
      <c r="I11" s="146"/>
      <c r="J11" s="151"/>
      <c r="K11" s="151"/>
      <c r="L11" s="151"/>
      <c r="M11" s="146"/>
      <c r="N11" s="149"/>
      <c r="O11" s="146"/>
      <c r="P11" s="149"/>
      <c r="Q11" s="149"/>
      <c r="R11" s="149"/>
      <c r="S11" s="238"/>
    </row>
    <row r="12" spans="1:19" s="150" customFormat="1" ht="12.75">
      <c r="A12" s="17" t="s">
        <v>155</v>
      </c>
      <c r="B12" s="17"/>
      <c r="C12" s="18"/>
      <c r="D12" s="18"/>
      <c r="E12" s="187">
        <f t="shared" si="0"/>
        <v>40</v>
      </c>
      <c r="F12" s="18"/>
      <c r="G12" s="18">
        <v>40</v>
      </c>
      <c r="H12" s="18"/>
      <c r="I12" s="146"/>
      <c r="J12" s="151"/>
      <c r="K12" s="151"/>
      <c r="L12" s="151"/>
      <c r="M12" s="146"/>
      <c r="N12" s="149"/>
      <c r="O12" s="146"/>
      <c r="P12" s="149"/>
      <c r="Q12" s="149"/>
      <c r="R12" s="149"/>
      <c r="S12" s="238"/>
    </row>
    <row r="13" spans="1:19" s="150" customFormat="1" ht="12.75">
      <c r="A13" s="17" t="s">
        <v>549</v>
      </c>
      <c r="B13" s="17" t="s">
        <v>354</v>
      </c>
      <c r="C13" s="18">
        <v>113</v>
      </c>
      <c r="D13" s="151"/>
      <c r="E13" s="187">
        <f t="shared" si="0"/>
        <v>40</v>
      </c>
      <c r="F13" s="151"/>
      <c r="G13" s="151"/>
      <c r="H13" s="151"/>
      <c r="I13" s="151"/>
      <c r="J13" s="151"/>
      <c r="K13" s="151"/>
      <c r="L13" s="151"/>
      <c r="M13" s="151"/>
      <c r="N13" s="151"/>
      <c r="O13" s="146">
        <v>40</v>
      </c>
      <c r="P13" s="151"/>
      <c r="Q13" s="151"/>
      <c r="R13" s="149"/>
      <c r="S13" s="238"/>
    </row>
    <row r="14" spans="1:19" ht="12.75">
      <c r="A14" s="17" t="s">
        <v>646</v>
      </c>
      <c r="B14" s="17" t="s">
        <v>34</v>
      </c>
      <c r="C14" s="18" t="s">
        <v>647</v>
      </c>
      <c r="D14" s="6"/>
      <c r="E14" s="187">
        <f t="shared" si="0"/>
        <v>40</v>
      </c>
      <c r="F14" s="6"/>
      <c r="G14" s="6"/>
      <c r="H14" s="6"/>
      <c r="I14" s="6"/>
      <c r="J14" s="6"/>
      <c r="K14" s="6"/>
      <c r="M14" s="6"/>
      <c r="O14" s="6"/>
      <c r="P14" s="6"/>
      <c r="Q14" s="6"/>
      <c r="S14" s="146">
        <v>40</v>
      </c>
    </row>
    <row r="15" spans="1:19" s="150" customFormat="1" ht="12.75">
      <c r="A15" s="17" t="s">
        <v>153</v>
      </c>
      <c r="B15" s="17"/>
      <c r="C15" s="18"/>
      <c r="D15" s="18"/>
      <c r="E15" s="187">
        <f t="shared" si="0"/>
        <v>35</v>
      </c>
      <c r="F15" s="18"/>
      <c r="G15" s="18">
        <v>35</v>
      </c>
      <c r="H15" s="18"/>
      <c r="I15" s="146"/>
      <c r="J15" s="151"/>
      <c r="K15" s="151"/>
      <c r="L15" s="151"/>
      <c r="M15" s="146"/>
      <c r="N15" s="149"/>
      <c r="O15" s="146"/>
      <c r="P15" s="149"/>
      <c r="Q15" s="149"/>
      <c r="R15" s="147"/>
      <c r="S15" s="121"/>
    </row>
    <row r="16" spans="1:19" s="150" customFormat="1" ht="12.75">
      <c r="A16" s="17" t="s">
        <v>568</v>
      </c>
      <c r="B16" s="17" t="s">
        <v>528</v>
      </c>
      <c r="C16" s="18">
        <v>87</v>
      </c>
      <c r="D16" s="151"/>
      <c r="E16" s="187">
        <f t="shared" si="0"/>
        <v>35</v>
      </c>
      <c r="F16" s="151"/>
      <c r="G16" s="151"/>
      <c r="H16" s="151"/>
      <c r="I16" s="151"/>
      <c r="J16" s="151"/>
      <c r="K16" s="151"/>
      <c r="L16" s="151"/>
      <c r="M16" s="151"/>
      <c r="N16" s="151"/>
      <c r="O16" s="146">
        <v>35</v>
      </c>
      <c r="P16" s="151"/>
      <c r="Q16" s="151"/>
      <c r="R16" s="147"/>
      <c r="S16" s="121"/>
    </row>
    <row r="17" spans="1:19" s="150" customFormat="1" ht="12.75">
      <c r="A17" s="17" t="s">
        <v>176</v>
      </c>
      <c r="B17" s="17" t="s">
        <v>177</v>
      </c>
      <c r="C17" s="18">
        <v>67</v>
      </c>
      <c r="D17" s="18"/>
      <c r="E17" s="187">
        <f t="shared" si="0"/>
        <v>35</v>
      </c>
      <c r="F17" s="18"/>
      <c r="G17" s="18">
        <v>35</v>
      </c>
      <c r="H17" s="18"/>
      <c r="I17" s="146"/>
      <c r="J17" s="151"/>
      <c r="K17" s="151"/>
      <c r="L17" s="151"/>
      <c r="M17" s="146"/>
      <c r="N17" s="108"/>
      <c r="O17" s="146"/>
      <c r="P17" s="108"/>
      <c r="Q17" s="108"/>
      <c r="R17" s="147"/>
      <c r="S17" s="121"/>
    </row>
    <row r="18" spans="1:19" s="150" customFormat="1" ht="12.75">
      <c r="A18" s="17" t="s">
        <v>121</v>
      </c>
      <c r="B18" s="17" t="s">
        <v>106</v>
      </c>
      <c r="C18" s="18">
        <v>122</v>
      </c>
      <c r="D18" s="18"/>
      <c r="E18" s="187">
        <f t="shared" si="0"/>
        <v>35</v>
      </c>
      <c r="F18" s="18"/>
      <c r="G18" s="18">
        <v>35</v>
      </c>
      <c r="H18" s="18"/>
      <c r="I18" s="146"/>
      <c r="J18" s="151"/>
      <c r="K18" s="151"/>
      <c r="L18" s="151"/>
      <c r="M18" s="146"/>
      <c r="N18" s="149"/>
      <c r="O18" s="146"/>
      <c r="P18" s="149"/>
      <c r="Q18" s="149"/>
      <c r="R18" s="149"/>
      <c r="S18" s="238"/>
    </row>
    <row r="19" spans="1:19" s="150" customFormat="1" ht="12.75">
      <c r="A19" s="17" t="s">
        <v>154</v>
      </c>
      <c r="B19" s="17"/>
      <c r="C19" s="18"/>
      <c r="D19" s="18"/>
      <c r="E19" s="187">
        <f t="shared" si="0"/>
        <v>35</v>
      </c>
      <c r="F19" s="18"/>
      <c r="G19" s="18">
        <v>35</v>
      </c>
      <c r="H19" s="18"/>
      <c r="I19" s="146"/>
      <c r="J19" s="151"/>
      <c r="K19" s="151"/>
      <c r="L19" s="151"/>
      <c r="M19" s="146"/>
      <c r="N19" s="108"/>
      <c r="O19" s="146"/>
      <c r="P19" s="108"/>
      <c r="Q19" s="108"/>
      <c r="R19" s="149"/>
      <c r="S19" s="238"/>
    </row>
    <row r="20" spans="1:19" s="150" customFormat="1" ht="12.75">
      <c r="A20" s="17" t="s">
        <v>150</v>
      </c>
      <c r="B20" s="17" t="s">
        <v>151</v>
      </c>
      <c r="C20" s="18">
        <v>94</v>
      </c>
      <c r="D20" s="18"/>
      <c r="E20" s="187">
        <f t="shared" si="0"/>
        <v>35</v>
      </c>
      <c r="F20" s="18"/>
      <c r="G20" s="18">
        <v>20</v>
      </c>
      <c r="H20" s="18"/>
      <c r="I20" s="146"/>
      <c r="J20" s="151"/>
      <c r="K20" s="151"/>
      <c r="L20" s="151"/>
      <c r="M20" s="146"/>
      <c r="N20" s="149"/>
      <c r="O20" s="146">
        <v>15</v>
      </c>
      <c r="P20" s="149"/>
      <c r="Q20" s="149"/>
      <c r="R20" s="147"/>
      <c r="S20" s="121"/>
    </row>
    <row r="21" spans="1:19" s="150" customFormat="1" ht="12.75">
      <c r="A21" s="17" t="s">
        <v>158</v>
      </c>
      <c r="B21" s="17" t="s">
        <v>159</v>
      </c>
      <c r="C21" s="18">
        <v>89</v>
      </c>
      <c r="D21" s="18"/>
      <c r="E21" s="187">
        <f t="shared" si="0"/>
        <v>30</v>
      </c>
      <c r="F21" s="18"/>
      <c r="G21" s="18">
        <v>30</v>
      </c>
      <c r="H21" s="18"/>
      <c r="I21" s="146"/>
      <c r="J21" s="151"/>
      <c r="K21" s="151"/>
      <c r="L21" s="151"/>
      <c r="M21" s="146"/>
      <c r="N21" s="108"/>
      <c r="O21" s="146"/>
      <c r="P21" s="108"/>
      <c r="Q21" s="108"/>
      <c r="R21" s="147"/>
      <c r="S21" s="121"/>
    </row>
    <row r="22" spans="1:19" s="150" customFormat="1" ht="12.75">
      <c r="A22" s="17" t="s">
        <v>168</v>
      </c>
      <c r="B22" s="17" t="s">
        <v>169</v>
      </c>
      <c r="C22" s="18">
        <v>81</v>
      </c>
      <c r="D22" s="18"/>
      <c r="E22" s="187">
        <f t="shared" si="0"/>
        <v>30</v>
      </c>
      <c r="F22" s="18"/>
      <c r="G22" s="18">
        <v>30</v>
      </c>
      <c r="H22" s="18"/>
      <c r="I22" s="146"/>
      <c r="J22" s="151"/>
      <c r="K22" s="151"/>
      <c r="L22" s="151"/>
      <c r="M22" s="146"/>
      <c r="N22" s="108"/>
      <c r="O22" s="146"/>
      <c r="P22" s="108"/>
      <c r="Q22" s="108"/>
      <c r="R22" s="149"/>
      <c r="S22" s="238"/>
    </row>
    <row r="23" spans="1:19" s="150" customFormat="1" ht="12.75">
      <c r="A23" s="17" t="s">
        <v>147</v>
      </c>
      <c r="B23" s="17" t="s">
        <v>148</v>
      </c>
      <c r="C23" s="18">
        <v>96</v>
      </c>
      <c r="D23" s="18"/>
      <c r="E23" s="187">
        <f t="shared" si="0"/>
        <v>30</v>
      </c>
      <c r="F23" s="18"/>
      <c r="G23" s="18">
        <v>30</v>
      </c>
      <c r="H23" s="18"/>
      <c r="I23" s="146"/>
      <c r="J23" s="151"/>
      <c r="K23" s="151"/>
      <c r="L23" s="151"/>
      <c r="M23" s="146"/>
      <c r="N23" s="108"/>
      <c r="O23" s="146"/>
      <c r="P23" s="108"/>
      <c r="Q23" s="108"/>
      <c r="R23" s="147"/>
      <c r="S23" s="121"/>
    </row>
    <row r="24" spans="1:19" s="150" customFormat="1" ht="12.75">
      <c r="A24" s="17" t="s">
        <v>123</v>
      </c>
      <c r="B24" s="17" t="s">
        <v>124</v>
      </c>
      <c r="C24" s="18">
        <v>120</v>
      </c>
      <c r="D24" s="18"/>
      <c r="E24" s="187">
        <f t="shared" si="0"/>
        <v>30</v>
      </c>
      <c r="F24" s="18"/>
      <c r="G24" s="18">
        <v>30</v>
      </c>
      <c r="H24" s="18"/>
      <c r="I24" s="146"/>
      <c r="J24" s="151"/>
      <c r="K24" s="151"/>
      <c r="L24" s="151"/>
      <c r="M24" s="146"/>
      <c r="N24" s="108"/>
      <c r="O24" s="146"/>
      <c r="P24" s="108"/>
      <c r="Q24" s="108"/>
      <c r="R24" s="147"/>
      <c r="S24" s="121"/>
    </row>
    <row r="25" spans="1:19" s="150" customFormat="1" ht="12.75">
      <c r="A25" s="17" t="s">
        <v>146</v>
      </c>
      <c r="B25" s="17" t="s">
        <v>39</v>
      </c>
      <c r="C25" s="18">
        <v>99</v>
      </c>
      <c r="D25" s="18"/>
      <c r="E25" s="187">
        <f t="shared" si="0"/>
        <v>25</v>
      </c>
      <c r="F25" s="18"/>
      <c r="G25" s="18">
        <v>25</v>
      </c>
      <c r="H25" s="18"/>
      <c r="I25" s="146"/>
      <c r="J25" s="151"/>
      <c r="K25" s="151"/>
      <c r="L25" s="151"/>
      <c r="M25" s="146"/>
      <c r="N25" s="108"/>
      <c r="O25" s="146"/>
      <c r="P25" s="108"/>
      <c r="Q25" s="108"/>
      <c r="R25" s="147"/>
      <c r="S25" s="121"/>
    </row>
    <row r="26" spans="1:19" s="150" customFormat="1" ht="12.75">
      <c r="A26" s="17" t="s">
        <v>556</v>
      </c>
      <c r="B26" s="17" t="s">
        <v>555</v>
      </c>
      <c r="C26" s="18">
        <v>115</v>
      </c>
      <c r="D26" s="151"/>
      <c r="E26" s="187">
        <f t="shared" si="0"/>
        <v>25</v>
      </c>
      <c r="F26" s="151"/>
      <c r="G26" s="151"/>
      <c r="H26" s="151"/>
      <c r="I26" s="151"/>
      <c r="J26" s="151"/>
      <c r="K26" s="151"/>
      <c r="L26" s="151"/>
      <c r="M26" s="151"/>
      <c r="N26" s="151"/>
      <c r="O26" s="146">
        <v>25</v>
      </c>
      <c r="P26" s="151"/>
      <c r="Q26" s="151"/>
      <c r="R26" s="147"/>
      <c r="S26" s="121"/>
    </row>
    <row r="27" spans="1:19" s="150" customFormat="1" ht="12.75">
      <c r="A27" s="17" t="s">
        <v>557</v>
      </c>
      <c r="B27" s="17" t="s">
        <v>558</v>
      </c>
      <c r="C27" s="18" t="s">
        <v>559</v>
      </c>
      <c r="D27" s="151"/>
      <c r="E27" s="187">
        <f t="shared" si="0"/>
        <v>25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46">
        <v>25</v>
      </c>
      <c r="P27" s="151"/>
      <c r="Q27" s="151"/>
      <c r="R27" s="147"/>
      <c r="S27" s="121"/>
    </row>
    <row r="28" spans="1:19" s="150" customFormat="1" ht="12.75">
      <c r="A28" s="17" t="s">
        <v>127</v>
      </c>
      <c r="B28" s="17" t="s">
        <v>128</v>
      </c>
      <c r="C28" s="18">
        <v>116</v>
      </c>
      <c r="D28" s="18"/>
      <c r="E28" s="187">
        <f t="shared" si="0"/>
        <v>25</v>
      </c>
      <c r="F28" s="18"/>
      <c r="G28" s="18">
        <v>25</v>
      </c>
      <c r="H28" s="18"/>
      <c r="I28" s="146"/>
      <c r="J28" s="151"/>
      <c r="K28" s="151"/>
      <c r="L28" s="151"/>
      <c r="M28" s="146"/>
      <c r="N28" s="108"/>
      <c r="O28" s="146"/>
      <c r="P28" s="108"/>
      <c r="Q28" s="108"/>
      <c r="R28" s="147"/>
      <c r="S28" s="121"/>
    </row>
    <row r="29" spans="1:19" s="150" customFormat="1" ht="12.75">
      <c r="A29" s="17" t="s">
        <v>561</v>
      </c>
      <c r="B29" s="17" t="s">
        <v>560</v>
      </c>
      <c r="C29" s="18">
        <v>103</v>
      </c>
      <c r="D29" s="151"/>
      <c r="E29" s="187">
        <f t="shared" si="0"/>
        <v>25</v>
      </c>
      <c r="F29" s="151"/>
      <c r="G29" s="151"/>
      <c r="H29" s="151"/>
      <c r="I29" s="151"/>
      <c r="J29" s="151"/>
      <c r="K29" s="151"/>
      <c r="L29" s="151"/>
      <c r="M29" s="151"/>
      <c r="N29" s="151"/>
      <c r="O29" s="146">
        <v>25</v>
      </c>
      <c r="P29" s="151"/>
      <c r="Q29" s="151"/>
      <c r="R29" s="147"/>
      <c r="S29" s="121"/>
    </row>
    <row r="30" spans="1:19" s="150" customFormat="1" ht="12.75">
      <c r="A30" s="17" t="s">
        <v>180</v>
      </c>
      <c r="B30" s="17" t="s">
        <v>181</v>
      </c>
      <c r="C30" s="18">
        <v>65</v>
      </c>
      <c r="D30" s="18"/>
      <c r="E30" s="187">
        <f t="shared" si="0"/>
        <v>25</v>
      </c>
      <c r="F30" s="18"/>
      <c r="G30" s="18">
        <v>25</v>
      </c>
      <c r="H30" s="18"/>
      <c r="I30" s="146"/>
      <c r="J30" s="151"/>
      <c r="K30" s="151"/>
      <c r="L30" s="151"/>
      <c r="M30" s="146"/>
      <c r="N30" s="149"/>
      <c r="O30" s="146"/>
      <c r="P30" s="149"/>
      <c r="Q30" s="149"/>
      <c r="R30" s="234"/>
      <c r="S30" s="234"/>
    </row>
    <row r="31" spans="1:19" s="150" customFormat="1" ht="12.75">
      <c r="A31" s="17" t="s">
        <v>129</v>
      </c>
      <c r="B31" s="17"/>
      <c r="C31" s="18">
        <v>116</v>
      </c>
      <c r="D31" s="18"/>
      <c r="E31" s="187">
        <f t="shared" si="0"/>
        <v>25</v>
      </c>
      <c r="F31" s="18"/>
      <c r="G31" s="18">
        <v>25</v>
      </c>
      <c r="H31" s="18"/>
      <c r="I31" s="146"/>
      <c r="J31" s="151"/>
      <c r="K31" s="151"/>
      <c r="L31" s="151"/>
      <c r="M31" s="146"/>
      <c r="N31" s="108"/>
      <c r="O31" s="146"/>
      <c r="P31" s="108"/>
      <c r="Q31" s="108"/>
      <c r="R31" s="147"/>
      <c r="S31" s="121"/>
    </row>
    <row r="32" spans="1:19" s="150" customFormat="1" ht="12.75">
      <c r="A32" s="17" t="s">
        <v>571</v>
      </c>
      <c r="B32" s="17"/>
      <c r="C32" s="18" t="s">
        <v>474</v>
      </c>
      <c r="D32" s="151"/>
      <c r="E32" s="187">
        <f t="shared" si="0"/>
        <v>25</v>
      </c>
      <c r="F32" s="151"/>
      <c r="G32" s="151"/>
      <c r="H32" s="151"/>
      <c r="I32" s="151"/>
      <c r="J32" s="151"/>
      <c r="K32" s="151"/>
      <c r="L32" s="151"/>
      <c r="M32" s="151"/>
      <c r="N32" s="151"/>
      <c r="O32" s="146">
        <v>25</v>
      </c>
      <c r="P32" s="151"/>
      <c r="Q32" s="151"/>
      <c r="R32" s="147"/>
      <c r="S32" s="121"/>
    </row>
    <row r="33" spans="1:19" s="150" customFormat="1" ht="12.75">
      <c r="A33" s="17" t="s">
        <v>132</v>
      </c>
      <c r="B33" s="17" t="s">
        <v>133</v>
      </c>
      <c r="C33" s="18">
        <v>113</v>
      </c>
      <c r="D33" s="18"/>
      <c r="E33" s="187">
        <f t="shared" si="0"/>
        <v>20</v>
      </c>
      <c r="F33" s="18"/>
      <c r="G33" s="18">
        <v>5</v>
      </c>
      <c r="H33" s="18"/>
      <c r="I33" s="146"/>
      <c r="J33" s="151"/>
      <c r="K33" s="151"/>
      <c r="L33" s="151"/>
      <c r="M33" s="146"/>
      <c r="N33" s="108"/>
      <c r="O33" s="146">
        <v>15</v>
      </c>
      <c r="P33" s="108"/>
      <c r="Q33" s="108"/>
      <c r="R33" s="147"/>
      <c r="S33" s="121"/>
    </row>
    <row r="34" spans="1:19" s="150" customFormat="1" ht="12.75">
      <c r="A34" s="17" t="s">
        <v>134</v>
      </c>
      <c r="B34" s="17" t="s">
        <v>135</v>
      </c>
      <c r="C34" s="18">
        <v>112</v>
      </c>
      <c r="D34" s="18"/>
      <c r="E34" s="187">
        <f t="shared" si="0"/>
        <v>20</v>
      </c>
      <c r="F34" s="18"/>
      <c r="G34" s="18">
        <v>20</v>
      </c>
      <c r="H34" s="18"/>
      <c r="I34" s="146"/>
      <c r="J34" s="151"/>
      <c r="K34" s="151"/>
      <c r="L34" s="151"/>
      <c r="M34" s="146"/>
      <c r="N34" s="108"/>
      <c r="O34" s="146"/>
      <c r="P34" s="108"/>
      <c r="Q34" s="108"/>
      <c r="R34" s="147"/>
      <c r="S34" s="121"/>
    </row>
    <row r="35" spans="1:19" s="150" customFormat="1" ht="12.75">
      <c r="A35" s="17" t="s">
        <v>562</v>
      </c>
      <c r="B35" s="17" t="s">
        <v>563</v>
      </c>
      <c r="C35" s="18">
        <v>102</v>
      </c>
      <c r="D35" s="151"/>
      <c r="E35" s="187">
        <f t="shared" si="0"/>
        <v>20</v>
      </c>
      <c r="F35" s="151"/>
      <c r="G35" s="151"/>
      <c r="H35" s="151"/>
      <c r="I35" s="151"/>
      <c r="J35" s="151"/>
      <c r="K35" s="151"/>
      <c r="L35" s="151"/>
      <c r="M35" s="151"/>
      <c r="N35" s="151"/>
      <c r="O35" s="146">
        <v>20</v>
      </c>
      <c r="P35" s="151"/>
      <c r="Q35" s="151"/>
      <c r="R35" s="147"/>
      <c r="S35" s="121"/>
    </row>
    <row r="36" spans="1:19" s="150" customFormat="1" ht="12.75">
      <c r="A36" s="17" t="s">
        <v>182</v>
      </c>
      <c r="B36" s="17" t="s">
        <v>183</v>
      </c>
      <c r="C36" s="18" t="s">
        <v>184</v>
      </c>
      <c r="D36" s="18"/>
      <c r="E36" s="187">
        <f t="shared" si="0"/>
        <v>20</v>
      </c>
      <c r="F36" s="18"/>
      <c r="G36" s="18">
        <v>20</v>
      </c>
      <c r="H36" s="18"/>
      <c r="I36" s="146"/>
      <c r="J36" s="151"/>
      <c r="K36" s="151"/>
      <c r="L36" s="151"/>
      <c r="M36" s="146"/>
      <c r="N36" s="108"/>
      <c r="O36" s="146"/>
      <c r="P36" s="108"/>
      <c r="Q36" s="108"/>
      <c r="R36" s="147"/>
      <c r="S36" s="121"/>
    </row>
    <row r="37" spans="1:19" s="150" customFormat="1" ht="12.75">
      <c r="A37" s="227" t="s">
        <v>316</v>
      </c>
      <c r="B37" s="227" t="s">
        <v>533</v>
      </c>
      <c r="C37" s="130">
        <v>164</v>
      </c>
      <c r="D37" s="18"/>
      <c r="E37" s="187">
        <f t="shared" si="0"/>
        <v>20</v>
      </c>
      <c r="F37" s="18"/>
      <c r="G37" s="18"/>
      <c r="H37" s="18"/>
      <c r="I37" s="146">
        <v>20</v>
      </c>
      <c r="J37" s="151"/>
      <c r="K37" s="151"/>
      <c r="L37" s="151"/>
      <c r="M37" s="146"/>
      <c r="N37" s="108"/>
      <c r="O37" s="146"/>
      <c r="P37" s="108"/>
      <c r="Q37" s="108"/>
      <c r="R37" s="147"/>
      <c r="S37" s="121"/>
    </row>
    <row r="38" spans="1:19" s="150" customFormat="1" ht="12.75">
      <c r="A38" s="17" t="s">
        <v>160</v>
      </c>
      <c r="B38" s="17" t="s">
        <v>37</v>
      </c>
      <c r="C38" s="18" t="s">
        <v>161</v>
      </c>
      <c r="D38" s="18"/>
      <c r="E38" s="187">
        <f t="shared" si="0"/>
        <v>20</v>
      </c>
      <c r="F38" s="18"/>
      <c r="G38" s="18">
        <v>20</v>
      </c>
      <c r="H38" s="18"/>
      <c r="I38" s="146"/>
      <c r="J38" s="151"/>
      <c r="K38" s="151"/>
      <c r="L38" s="151"/>
      <c r="M38" s="146"/>
      <c r="N38" s="108"/>
      <c r="O38" s="146"/>
      <c r="P38" s="108"/>
      <c r="Q38" s="108"/>
      <c r="R38" s="147"/>
      <c r="S38" s="121"/>
    </row>
    <row r="39" spans="1:19" s="150" customFormat="1" ht="12.75">
      <c r="A39" s="17" t="s">
        <v>572</v>
      </c>
      <c r="B39" s="17" t="s">
        <v>190</v>
      </c>
      <c r="C39" s="18" t="s">
        <v>474</v>
      </c>
      <c r="D39" s="151"/>
      <c r="E39" s="187">
        <f t="shared" si="0"/>
        <v>20</v>
      </c>
      <c r="F39" s="151"/>
      <c r="G39" s="151"/>
      <c r="H39" s="151"/>
      <c r="I39" s="151"/>
      <c r="J39" s="151"/>
      <c r="K39" s="151"/>
      <c r="L39" s="151"/>
      <c r="M39" s="151"/>
      <c r="N39" s="151"/>
      <c r="O39" s="146">
        <v>20</v>
      </c>
      <c r="P39" s="151"/>
      <c r="Q39" s="151"/>
      <c r="R39" s="147"/>
      <c r="S39" s="121"/>
    </row>
    <row r="40" spans="1:19" s="150" customFormat="1" ht="12.75">
      <c r="A40" s="17" t="s">
        <v>376</v>
      </c>
      <c r="B40" s="17" t="s">
        <v>357</v>
      </c>
      <c r="C40" s="18">
        <v>82</v>
      </c>
      <c r="D40" s="18"/>
      <c r="E40" s="187">
        <f t="shared" si="0"/>
        <v>16</v>
      </c>
      <c r="F40" s="18"/>
      <c r="G40" s="18"/>
      <c r="H40" s="18"/>
      <c r="I40" s="18"/>
      <c r="J40" s="18"/>
      <c r="K40" s="146">
        <v>16</v>
      </c>
      <c r="L40" s="151"/>
      <c r="M40" s="146"/>
      <c r="N40" s="149"/>
      <c r="O40" s="146"/>
      <c r="P40" s="149"/>
      <c r="Q40" s="149"/>
      <c r="R40" s="234"/>
      <c r="S40" s="234"/>
    </row>
    <row r="41" spans="1:19" ht="12.75">
      <c r="A41" s="17" t="s">
        <v>377</v>
      </c>
      <c r="B41" s="17" t="s">
        <v>360</v>
      </c>
      <c r="C41" s="18">
        <v>43</v>
      </c>
      <c r="E41" s="187">
        <f t="shared" si="0"/>
        <v>16</v>
      </c>
      <c r="I41" s="18"/>
      <c r="J41" s="18"/>
      <c r="K41" s="146">
        <v>16</v>
      </c>
      <c r="N41" s="147"/>
      <c r="P41" s="221"/>
      <c r="Q41" s="221"/>
      <c r="R41" s="234"/>
      <c r="S41" s="234"/>
    </row>
    <row r="42" spans="1:19" s="150" customFormat="1" ht="12.75">
      <c r="A42" s="17" t="s">
        <v>564</v>
      </c>
      <c r="B42" s="17" t="s">
        <v>565</v>
      </c>
      <c r="C42" s="18">
        <v>103</v>
      </c>
      <c r="D42" s="151"/>
      <c r="E42" s="187">
        <f t="shared" si="0"/>
        <v>15</v>
      </c>
      <c r="F42" s="151"/>
      <c r="G42" s="151"/>
      <c r="H42" s="151"/>
      <c r="I42" s="151"/>
      <c r="J42" s="151"/>
      <c r="K42" s="151"/>
      <c r="L42" s="151"/>
      <c r="M42" s="151"/>
      <c r="N42" s="151"/>
      <c r="O42" s="146">
        <v>15</v>
      </c>
      <c r="P42" s="151"/>
      <c r="Q42" s="151"/>
      <c r="R42" s="234"/>
      <c r="S42" s="234"/>
    </row>
    <row r="43" spans="1:19" s="150" customFormat="1" ht="12.75">
      <c r="A43" s="17" t="s">
        <v>166</v>
      </c>
      <c r="B43" s="17" t="s">
        <v>167</v>
      </c>
      <c r="C43" s="18">
        <v>82</v>
      </c>
      <c r="D43" s="18"/>
      <c r="E43" s="187">
        <f t="shared" si="0"/>
        <v>15</v>
      </c>
      <c r="F43" s="18"/>
      <c r="G43" s="18">
        <v>15</v>
      </c>
      <c r="H43" s="18"/>
      <c r="I43" s="146"/>
      <c r="J43" s="151"/>
      <c r="K43" s="151"/>
      <c r="L43" s="151"/>
      <c r="M43" s="146"/>
      <c r="N43" s="108"/>
      <c r="O43" s="146"/>
      <c r="P43" s="108"/>
      <c r="Q43" s="108"/>
      <c r="R43" s="147"/>
      <c r="S43" s="121"/>
    </row>
    <row r="44" spans="1:19" s="150" customFormat="1" ht="12.75">
      <c r="A44" s="17" t="s">
        <v>162</v>
      </c>
      <c r="B44" s="17" t="s">
        <v>163</v>
      </c>
      <c r="C44" s="18">
        <v>84</v>
      </c>
      <c r="D44" s="18"/>
      <c r="E44" s="187">
        <f t="shared" si="0"/>
        <v>10</v>
      </c>
      <c r="F44" s="18"/>
      <c r="G44" s="18">
        <v>10</v>
      </c>
      <c r="H44" s="18"/>
      <c r="I44" s="146"/>
      <c r="J44" s="151"/>
      <c r="K44" s="151"/>
      <c r="L44" s="151"/>
      <c r="M44" s="146"/>
      <c r="N44" s="108"/>
      <c r="O44" s="146"/>
      <c r="P44" s="108"/>
      <c r="Q44" s="108"/>
      <c r="R44" s="147"/>
      <c r="S44" s="121"/>
    </row>
    <row r="45" spans="1:19" s="150" customFormat="1" ht="12.75">
      <c r="A45" s="17" t="s">
        <v>566</v>
      </c>
      <c r="B45" s="17" t="s">
        <v>560</v>
      </c>
      <c r="C45" s="18">
        <v>102</v>
      </c>
      <c r="D45" s="151"/>
      <c r="E45" s="187">
        <f t="shared" si="0"/>
        <v>10</v>
      </c>
      <c r="F45" s="151"/>
      <c r="G45" s="151"/>
      <c r="H45" s="151"/>
      <c r="I45" s="151"/>
      <c r="J45" s="151"/>
      <c r="K45" s="151"/>
      <c r="L45" s="151"/>
      <c r="M45" s="151"/>
      <c r="N45" s="151"/>
      <c r="O45" s="146">
        <v>10</v>
      </c>
      <c r="P45" s="151"/>
      <c r="Q45" s="151"/>
      <c r="R45" s="147"/>
      <c r="S45" s="121"/>
    </row>
    <row r="46" spans="1:19" ht="12.75">
      <c r="A46" s="17" t="s">
        <v>156</v>
      </c>
      <c r="E46" s="187">
        <f t="shared" si="0"/>
        <v>10</v>
      </c>
      <c r="G46" s="18">
        <v>10</v>
      </c>
      <c r="N46" s="147"/>
      <c r="P46" s="221"/>
      <c r="Q46" s="221"/>
      <c r="R46" s="147"/>
      <c r="S46" s="121"/>
    </row>
    <row r="47" spans="1:19" ht="12.75">
      <c r="A47" s="17" t="s">
        <v>654</v>
      </c>
      <c r="B47" s="17" t="s">
        <v>655</v>
      </c>
      <c r="C47" s="18" t="s">
        <v>653</v>
      </c>
      <c r="D47" s="6"/>
      <c r="E47" s="187">
        <f t="shared" si="0"/>
        <v>10</v>
      </c>
      <c r="F47" s="6"/>
      <c r="G47" s="6"/>
      <c r="H47" s="6"/>
      <c r="I47" s="6"/>
      <c r="J47" s="6"/>
      <c r="K47" s="6"/>
      <c r="M47" s="6"/>
      <c r="O47" s="6"/>
      <c r="P47" s="6"/>
      <c r="Q47" s="6"/>
      <c r="S47" s="146">
        <v>10</v>
      </c>
    </row>
    <row r="48" spans="1:19" s="150" customFormat="1" ht="12.75">
      <c r="A48" s="17" t="s">
        <v>383</v>
      </c>
      <c r="B48" s="17"/>
      <c r="C48" s="18" t="s">
        <v>256</v>
      </c>
      <c r="D48" s="18"/>
      <c r="E48" s="187">
        <f t="shared" si="0"/>
        <v>6</v>
      </c>
      <c r="F48" s="18"/>
      <c r="G48" s="18"/>
      <c r="H48" s="18"/>
      <c r="I48" s="18"/>
      <c r="J48" s="18"/>
      <c r="K48" s="146">
        <v>6</v>
      </c>
      <c r="L48" s="151"/>
      <c r="M48" s="146"/>
      <c r="N48" s="108"/>
      <c r="O48" s="146"/>
      <c r="P48" s="108"/>
      <c r="Q48" s="108"/>
      <c r="R48" s="147"/>
      <c r="S48" s="121"/>
    </row>
    <row r="49" spans="1:19" s="150" customFormat="1" ht="12.75">
      <c r="A49" s="17" t="s">
        <v>143</v>
      </c>
      <c r="B49" s="17" t="s">
        <v>144</v>
      </c>
      <c r="C49" s="18">
        <v>100</v>
      </c>
      <c r="D49" s="18"/>
      <c r="E49" s="187">
        <f t="shared" si="0"/>
        <v>5</v>
      </c>
      <c r="F49" s="18"/>
      <c r="G49" s="18">
        <v>5</v>
      </c>
      <c r="H49" s="18"/>
      <c r="I49" s="146"/>
      <c r="J49" s="151"/>
      <c r="K49" s="151"/>
      <c r="L49" s="151"/>
      <c r="M49" s="146"/>
      <c r="N49" s="108"/>
      <c r="O49" s="146"/>
      <c r="P49" s="108"/>
      <c r="Q49" s="108"/>
      <c r="R49" s="234"/>
      <c r="S49" s="234"/>
    </row>
    <row r="50" spans="1:19" s="150" customFormat="1" ht="12.75">
      <c r="A50" s="224" t="s">
        <v>521</v>
      </c>
      <c r="B50" s="198" t="s">
        <v>506</v>
      </c>
      <c r="C50" s="217" t="s">
        <v>474</v>
      </c>
      <c r="D50" s="151"/>
      <c r="E50" s="187">
        <f t="shared" si="0"/>
        <v>4.5</v>
      </c>
      <c r="F50" s="151"/>
      <c r="G50" s="151"/>
      <c r="H50" s="151"/>
      <c r="I50" s="151"/>
      <c r="J50" s="151"/>
      <c r="K50" s="151"/>
      <c r="L50" s="151"/>
      <c r="M50" s="151"/>
      <c r="N50" s="151"/>
      <c r="O50" s="146"/>
      <c r="P50" s="151"/>
      <c r="Q50" s="146">
        <v>4.5</v>
      </c>
      <c r="R50" s="234"/>
      <c r="S50" s="234"/>
    </row>
    <row r="51" spans="14:19" ht="12.75">
      <c r="N51" s="147"/>
      <c r="P51" s="221"/>
      <c r="Q51" s="221"/>
      <c r="R51" s="147"/>
      <c r="S51" s="121"/>
    </row>
    <row r="52" spans="14:19" ht="12.75">
      <c r="N52" s="147"/>
      <c r="P52" s="221"/>
      <c r="Q52" s="221"/>
      <c r="R52" s="147"/>
      <c r="S52" s="121"/>
    </row>
    <row r="53" spans="14:19" ht="12.75">
      <c r="N53" s="147"/>
      <c r="P53" s="221"/>
      <c r="Q53" s="221"/>
      <c r="R53" s="147"/>
      <c r="S53" s="121"/>
    </row>
    <row r="54" spans="14:19" ht="12.75">
      <c r="N54" s="147"/>
      <c r="P54" s="221"/>
      <c r="Q54" s="221"/>
      <c r="R54" s="147"/>
      <c r="S54" s="121"/>
    </row>
    <row r="55" spans="14:19" ht="12.75">
      <c r="N55" s="147"/>
      <c r="P55" s="221"/>
      <c r="Q55" s="221"/>
      <c r="R55" s="147"/>
      <c r="S55" s="121"/>
    </row>
    <row r="56" spans="14:19" ht="12.75">
      <c r="N56" s="147"/>
      <c r="P56" s="221"/>
      <c r="Q56" s="221"/>
      <c r="R56" s="147"/>
      <c r="S56" s="121"/>
    </row>
    <row r="57" spans="14:19" ht="12.75">
      <c r="N57" s="147"/>
      <c r="P57" s="221"/>
      <c r="Q57" s="221"/>
      <c r="R57" s="147"/>
      <c r="S57" s="121"/>
    </row>
    <row r="58" spans="14:19" ht="12.75">
      <c r="N58" s="147"/>
      <c r="P58" s="221"/>
      <c r="Q58" s="221"/>
      <c r="R58" s="147"/>
      <c r="S58" s="121"/>
    </row>
    <row r="59" spans="14:19" ht="12.75">
      <c r="N59" s="147"/>
      <c r="P59" s="221"/>
      <c r="Q59" s="221"/>
      <c r="R59" s="234"/>
      <c r="S59" s="234"/>
    </row>
    <row r="60" spans="14:19" ht="12.75">
      <c r="N60" s="147"/>
      <c r="P60" s="221"/>
      <c r="Q60" s="221"/>
      <c r="R60" s="234"/>
      <c r="S60" s="234"/>
    </row>
    <row r="61" spans="14:19" ht="12.75">
      <c r="N61" s="147"/>
      <c r="P61" s="221"/>
      <c r="Q61" s="221"/>
      <c r="R61" s="147"/>
      <c r="S61" s="121"/>
    </row>
    <row r="62" spans="14:19" ht="12.75">
      <c r="N62" s="147"/>
      <c r="P62" s="221"/>
      <c r="Q62" s="221"/>
      <c r="R62" s="147"/>
      <c r="S62" s="121"/>
    </row>
    <row r="63" spans="14:19" ht="12.75">
      <c r="N63" s="147"/>
      <c r="P63" s="221"/>
      <c r="Q63" s="221"/>
      <c r="R63" s="147"/>
      <c r="S63" s="121"/>
    </row>
    <row r="64" spans="14:19" ht="12.75">
      <c r="N64" s="147"/>
      <c r="P64" s="221"/>
      <c r="Q64" s="221"/>
      <c r="R64" s="147"/>
      <c r="S64" s="121"/>
    </row>
    <row r="65" spans="14:19" ht="12.75">
      <c r="N65" s="147"/>
      <c r="P65" s="221"/>
      <c r="Q65" s="221"/>
      <c r="R65" s="147"/>
      <c r="S65" s="121"/>
    </row>
    <row r="66" spans="14:19" ht="12.75">
      <c r="N66" s="147"/>
      <c r="P66" s="221"/>
      <c r="Q66" s="221"/>
      <c r="R66" s="147"/>
      <c r="S66" s="121"/>
    </row>
    <row r="67" spans="14:19" ht="12.75">
      <c r="N67" s="147"/>
      <c r="P67" s="221"/>
      <c r="Q67" s="221"/>
      <c r="R67" s="147"/>
      <c r="S67" s="121"/>
    </row>
    <row r="68" spans="14:19" ht="12.75">
      <c r="N68" s="147"/>
      <c r="P68" s="221"/>
      <c r="Q68" s="221"/>
      <c r="R68" s="147"/>
      <c r="S68" s="121"/>
    </row>
    <row r="69" spans="14:19" ht="12.75">
      <c r="N69" s="147"/>
      <c r="P69" s="221"/>
      <c r="Q69" s="221"/>
      <c r="R69" s="147"/>
      <c r="S69" s="121"/>
    </row>
    <row r="70" spans="14:19" ht="12.75">
      <c r="N70" s="147"/>
      <c r="P70" s="221"/>
      <c r="Q70" s="221"/>
      <c r="R70" s="147"/>
      <c r="S70" s="121"/>
    </row>
    <row r="71" spans="14:19" ht="12.75">
      <c r="N71" s="147"/>
      <c r="P71" s="221"/>
      <c r="Q71" s="221"/>
      <c r="R71" s="147"/>
      <c r="S71" s="121"/>
    </row>
    <row r="72" spans="14:19" ht="12.75">
      <c r="N72" s="147"/>
      <c r="P72" s="221"/>
      <c r="Q72" s="221"/>
      <c r="R72" s="147"/>
      <c r="S72" s="121"/>
    </row>
    <row r="73" spans="14:19" ht="12.75">
      <c r="N73" s="147"/>
      <c r="P73" s="221"/>
      <c r="Q73" s="221"/>
      <c r="R73" s="147"/>
      <c r="S73" s="121"/>
    </row>
    <row r="74" spans="14:19" ht="12.75">
      <c r="N74" s="147"/>
      <c r="P74" s="221"/>
      <c r="Q74" s="221"/>
      <c r="R74" s="147"/>
      <c r="S74" s="121"/>
    </row>
    <row r="75" spans="14:19" ht="12.75">
      <c r="N75" s="147"/>
      <c r="P75" s="221"/>
      <c r="Q75" s="221"/>
      <c r="R75" s="147"/>
      <c r="S75" s="121"/>
    </row>
    <row r="76" spans="14:19" ht="12.75">
      <c r="N76" s="147"/>
      <c r="P76" s="221"/>
      <c r="Q76" s="221"/>
      <c r="R76" s="147"/>
      <c r="S76" s="121"/>
    </row>
    <row r="77" spans="14:19" ht="12.75">
      <c r="N77" s="147"/>
      <c r="P77" s="221"/>
      <c r="Q77" s="221"/>
      <c r="R77" s="147"/>
      <c r="S77" s="121"/>
    </row>
    <row r="78" spans="14:19" ht="12.75">
      <c r="N78" s="147"/>
      <c r="P78" s="221"/>
      <c r="Q78" s="221"/>
      <c r="R78" s="147"/>
      <c r="S78" s="121"/>
    </row>
    <row r="79" spans="14:19" ht="12.75">
      <c r="N79" s="147"/>
      <c r="P79" s="221"/>
      <c r="Q79" s="221"/>
      <c r="R79" s="147"/>
      <c r="S79" s="121"/>
    </row>
    <row r="80" spans="14:19" ht="12.75">
      <c r="N80" s="147"/>
      <c r="P80" s="221"/>
      <c r="Q80" s="221"/>
      <c r="R80" s="147"/>
      <c r="S80" s="121"/>
    </row>
    <row r="81" spans="18:19" ht="12.75">
      <c r="R81" s="147"/>
      <c r="S81" s="121"/>
    </row>
    <row r="82" spans="18:19" ht="12.75">
      <c r="R82" s="147"/>
      <c r="S82" s="121"/>
    </row>
    <row r="83" spans="18:19" ht="12.75">
      <c r="R83" s="147"/>
      <c r="S83" s="121"/>
    </row>
    <row r="84" spans="18:19" ht="12.75">
      <c r="R84" s="147"/>
      <c r="S84" s="121"/>
    </row>
    <row r="85" spans="18:19" ht="12.75">
      <c r="R85" s="147"/>
      <c r="S85" s="121"/>
    </row>
    <row r="86" spans="18:19" ht="12.75">
      <c r="R86" s="147"/>
      <c r="S86" s="121"/>
    </row>
    <row r="87" spans="18:19" ht="12.75">
      <c r="R87" s="147"/>
      <c r="S87" s="121"/>
    </row>
    <row r="88" spans="18:19" ht="12.75">
      <c r="R88" s="234"/>
      <c r="S88" s="234"/>
    </row>
    <row r="89" spans="18:19" ht="12.75">
      <c r="R89" s="234"/>
      <c r="S89" s="234"/>
    </row>
    <row r="90" spans="18:19" ht="12.75">
      <c r="R90" s="147"/>
      <c r="S90" s="121"/>
    </row>
    <row r="91" spans="18:19" ht="12.75">
      <c r="R91" s="147"/>
      <c r="S91" s="121"/>
    </row>
    <row r="92" spans="18:19" ht="12.75">
      <c r="R92" s="147"/>
      <c r="S92" s="121"/>
    </row>
    <row r="93" spans="18:19" ht="12.75">
      <c r="R93" s="147"/>
      <c r="S93" s="121"/>
    </row>
    <row r="94" spans="18:19" ht="12.75">
      <c r="R94" s="147"/>
      <c r="S94" s="121"/>
    </row>
    <row r="95" spans="18:19" ht="12.75">
      <c r="R95" s="147"/>
      <c r="S95" s="121"/>
    </row>
    <row r="96" spans="18:19" ht="12.75">
      <c r="R96" s="234"/>
      <c r="S96" s="234"/>
    </row>
    <row r="97" spans="18:19" ht="12.75">
      <c r="R97" s="147"/>
      <c r="S97" s="121"/>
    </row>
    <row r="98" spans="18:19" ht="12.75">
      <c r="R98" s="147"/>
      <c r="S98" s="121"/>
    </row>
    <row r="99" spans="18:19" ht="12.75">
      <c r="R99" s="147"/>
      <c r="S99" s="121"/>
    </row>
    <row r="100" spans="18:19" ht="12.75">
      <c r="R100" s="147"/>
      <c r="S100" s="121"/>
    </row>
    <row r="101" spans="18:19" ht="12.75">
      <c r="R101" s="147"/>
      <c r="S101" s="121"/>
    </row>
    <row r="102" spans="18:19" ht="12.75">
      <c r="R102" s="151"/>
      <c r="S102" s="151"/>
    </row>
  </sheetData>
  <mergeCells count="1">
    <mergeCell ref="A1:K3"/>
  </mergeCells>
  <printOptions/>
  <pageMargins left="0.75" right="0.75" top="1" bottom="1" header="0.5" footer="0.5"/>
  <pageSetup orientation="portrait" paperSize="9" r:id="rId1"/>
  <ignoredErrors>
    <ignoredError sqref="I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2"/>
  <sheetViews>
    <sheetView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S1" sqref="S1"/>
    </sheetView>
  </sheetViews>
  <sheetFormatPr defaultColWidth="9.140625" defaultRowHeight="12.75"/>
  <cols>
    <col min="1" max="1" width="26.28125" style="17" bestFit="1" customWidth="1"/>
    <col min="2" max="2" width="17.8515625" style="17" bestFit="1" customWidth="1"/>
    <col min="3" max="3" width="6.57421875" style="18" bestFit="1" customWidth="1"/>
    <col min="4" max="4" width="1.7109375" style="18" customWidth="1"/>
    <col min="5" max="5" width="5.57421875" style="187" bestFit="1" customWidth="1"/>
    <col min="6" max="6" width="1.7109375" style="18" customWidth="1"/>
    <col min="7" max="7" width="9.140625" style="18" customWidth="1"/>
    <col min="8" max="8" width="1.7109375" style="18" customWidth="1"/>
    <col min="9" max="9" width="9.140625" style="146" customWidth="1"/>
    <col min="10" max="10" width="1.7109375" style="151" customWidth="1"/>
    <col min="11" max="11" width="10.421875" style="151" bestFit="1" customWidth="1"/>
    <col min="12" max="12" width="1.7109375" style="6" customWidth="1"/>
    <col min="13" max="13" width="10.421875" style="146" bestFit="1" customWidth="1"/>
    <col min="14" max="14" width="1.7109375" style="6" customWidth="1"/>
    <col min="15" max="15" width="10.28125" style="146" customWidth="1"/>
    <col min="16" max="16" width="1.7109375" style="218" customWidth="1"/>
    <col min="17" max="17" width="10.28125" style="218" customWidth="1"/>
    <col min="18" max="18" width="1.7109375" style="6" customWidth="1"/>
    <col min="19" max="19" width="10.28125" style="107" customWidth="1"/>
  </cols>
  <sheetData>
    <row r="1" spans="1:19" ht="12.75">
      <c r="A1" s="314" t="s">
        <v>404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S1" s="5"/>
    </row>
    <row r="2" spans="1:19" ht="12.75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S2" s="5"/>
    </row>
    <row r="3" spans="1:19" ht="12.75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S3" s="102"/>
    </row>
    <row r="4" spans="1:19" ht="12.75">
      <c r="A4" s="152" t="s">
        <v>347</v>
      </c>
      <c r="G4" s="18" t="s">
        <v>190</v>
      </c>
      <c r="I4" s="146" t="s">
        <v>22</v>
      </c>
      <c r="K4" s="146" t="s">
        <v>29</v>
      </c>
      <c r="M4" s="146" t="s">
        <v>499</v>
      </c>
      <c r="O4" s="18" t="s">
        <v>190</v>
      </c>
      <c r="Q4" s="220" t="s">
        <v>22</v>
      </c>
      <c r="S4" s="18" t="s">
        <v>656</v>
      </c>
    </row>
    <row r="5" spans="7:19" ht="12.75">
      <c r="G5" s="18" t="s">
        <v>191</v>
      </c>
      <c r="I5" s="146" t="s">
        <v>306</v>
      </c>
      <c r="K5" s="146" t="s">
        <v>385</v>
      </c>
      <c r="M5" s="146" t="s">
        <v>385</v>
      </c>
      <c r="N5" s="184"/>
      <c r="O5" s="18" t="s">
        <v>191</v>
      </c>
      <c r="P5" s="221"/>
      <c r="Q5" s="220" t="s">
        <v>522</v>
      </c>
      <c r="R5" s="184"/>
      <c r="S5" s="18" t="s">
        <v>191</v>
      </c>
    </row>
    <row r="6" spans="1:19" ht="12.75">
      <c r="A6" s="17" t="s">
        <v>310</v>
      </c>
      <c r="B6" s="17" t="s">
        <v>309</v>
      </c>
      <c r="C6" s="18" t="s">
        <v>308</v>
      </c>
      <c r="E6" s="187" t="s">
        <v>206</v>
      </c>
      <c r="G6" s="153">
        <v>38899</v>
      </c>
      <c r="H6" s="153"/>
      <c r="I6" s="156" t="s">
        <v>307</v>
      </c>
      <c r="K6" s="153">
        <v>38961</v>
      </c>
      <c r="M6" s="153">
        <v>38991</v>
      </c>
      <c r="N6" s="149"/>
      <c r="O6" s="153">
        <v>39052</v>
      </c>
      <c r="P6" s="223"/>
      <c r="Q6" s="222">
        <v>39052</v>
      </c>
      <c r="R6" s="149"/>
      <c r="S6" s="153">
        <v>39114</v>
      </c>
    </row>
    <row r="7" spans="1:19" ht="6" customHeight="1">
      <c r="A7" s="154"/>
      <c r="B7" s="154"/>
      <c r="C7" s="155"/>
      <c r="D7" s="155"/>
      <c r="E7" s="188"/>
      <c r="F7" s="155"/>
      <c r="N7" s="184"/>
      <c r="P7" s="221"/>
      <c r="Q7" s="221"/>
      <c r="R7" s="184"/>
      <c r="S7" s="239"/>
    </row>
    <row r="8" spans="1:19" s="150" customFormat="1" ht="12.75">
      <c r="A8" s="17" t="s">
        <v>178</v>
      </c>
      <c r="B8" s="17" t="s">
        <v>179</v>
      </c>
      <c r="C8" s="18">
        <v>74</v>
      </c>
      <c r="D8" s="18"/>
      <c r="E8" s="187">
        <f>SUM(G8:S8)</f>
        <v>41</v>
      </c>
      <c r="F8" s="18"/>
      <c r="G8" s="18">
        <v>15</v>
      </c>
      <c r="H8" s="18"/>
      <c r="I8" s="146">
        <v>1</v>
      </c>
      <c r="J8" s="151"/>
      <c r="K8" s="151"/>
      <c r="L8" s="151"/>
      <c r="M8" s="146">
        <v>5</v>
      </c>
      <c r="N8" s="149"/>
      <c r="O8" s="146">
        <v>20</v>
      </c>
      <c r="P8" s="149"/>
      <c r="Q8" s="149"/>
      <c r="R8" s="149"/>
      <c r="S8" s="238"/>
    </row>
    <row r="9" spans="1:19" s="150" customFormat="1" ht="12.75">
      <c r="A9" s="17" t="s">
        <v>172</v>
      </c>
      <c r="B9" s="17"/>
      <c r="C9" s="18" t="s">
        <v>173</v>
      </c>
      <c r="D9" s="18"/>
      <c r="E9" s="187">
        <f aca="true" t="shared" si="0" ref="E9:E22">SUM(G9:S9)</f>
        <v>40</v>
      </c>
      <c r="F9" s="18"/>
      <c r="G9" s="18">
        <v>40</v>
      </c>
      <c r="H9" s="18"/>
      <c r="I9" s="146"/>
      <c r="J9" s="151"/>
      <c r="K9" s="151"/>
      <c r="L9" s="151"/>
      <c r="M9" s="146"/>
      <c r="N9" s="149"/>
      <c r="O9" s="146"/>
      <c r="P9" s="149"/>
      <c r="Q9" s="149"/>
      <c r="R9" s="149"/>
      <c r="S9" s="238"/>
    </row>
    <row r="10" spans="1:19" s="150" customFormat="1" ht="12.75">
      <c r="A10" s="17" t="s">
        <v>568</v>
      </c>
      <c r="B10" s="17" t="s">
        <v>528</v>
      </c>
      <c r="C10" s="18">
        <v>87</v>
      </c>
      <c r="D10" s="151"/>
      <c r="E10" s="187">
        <f t="shared" si="0"/>
        <v>35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46">
        <v>35</v>
      </c>
      <c r="P10" s="151"/>
      <c r="Q10" s="151"/>
      <c r="R10" s="184"/>
      <c r="S10" s="239"/>
    </row>
    <row r="11" spans="1:19" s="150" customFormat="1" ht="12.75">
      <c r="A11" s="17" t="s">
        <v>176</v>
      </c>
      <c r="B11" s="17" t="s">
        <v>177</v>
      </c>
      <c r="C11" s="18">
        <v>67</v>
      </c>
      <c r="D11" s="18"/>
      <c r="E11" s="187">
        <f t="shared" si="0"/>
        <v>35</v>
      </c>
      <c r="F11" s="18"/>
      <c r="G11" s="18">
        <v>35</v>
      </c>
      <c r="H11" s="18"/>
      <c r="I11" s="146"/>
      <c r="J11" s="151"/>
      <c r="K11" s="151"/>
      <c r="L11" s="151"/>
      <c r="M11" s="146"/>
      <c r="N11" s="149"/>
      <c r="O11" s="146"/>
      <c r="P11" s="149"/>
      <c r="Q11" s="149"/>
      <c r="R11" s="149"/>
      <c r="S11" s="238"/>
    </row>
    <row r="12" spans="1:19" ht="12.75">
      <c r="A12" s="17" t="s">
        <v>158</v>
      </c>
      <c r="B12" s="17" t="s">
        <v>159</v>
      </c>
      <c r="C12" s="18">
        <v>89</v>
      </c>
      <c r="E12" s="187">
        <f t="shared" si="0"/>
        <v>30</v>
      </c>
      <c r="G12" s="18">
        <v>30</v>
      </c>
      <c r="N12" s="149"/>
      <c r="P12" s="223"/>
      <c r="Q12" s="223"/>
      <c r="R12" s="149"/>
      <c r="S12" s="238"/>
    </row>
    <row r="13" spans="1:19" s="150" customFormat="1" ht="12.75">
      <c r="A13" s="17" t="s">
        <v>168</v>
      </c>
      <c r="B13" s="17" t="s">
        <v>169</v>
      </c>
      <c r="C13" s="18">
        <v>81</v>
      </c>
      <c r="D13" s="18"/>
      <c r="E13" s="187">
        <f t="shared" si="0"/>
        <v>30</v>
      </c>
      <c r="F13" s="18"/>
      <c r="G13" s="18">
        <v>30</v>
      </c>
      <c r="H13" s="18"/>
      <c r="I13" s="146"/>
      <c r="J13" s="151"/>
      <c r="K13" s="151"/>
      <c r="L13" s="151"/>
      <c r="M13" s="146"/>
      <c r="N13" s="149"/>
      <c r="O13" s="146"/>
      <c r="P13" s="149"/>
      <c r="Q13" s="149"/>
      <c r="R13" s="149"/>
      <c r="S13" s="238"/>
    </row>
    <row r="14" spans="1:19" s="150" customFormat="1" ht="12.75">
      <c r="A14" s="17" t="s">
        <v>180</v>
      </c>
      <c r="B14" s="17" t="s">
        <v>181</v>
      </c>
      <c r="C14" s="18">
        <v>65</v>
      </c>
      <c r="D14" s="18"/>
      <c r="E14" s="187">
        <f t="shared" si="0"/>
        <v>25</v>
      </c>
      <c r="F14" s="18"/>
      <c r="G14" s="18">
        <v>25</v>
      </c>
      <c r="H14" s="18"/>
      <c r="I14" s="146"/>
      <c r="J14" s="151"/>
      <c r="K14" s="151"/>
      <c r="L14" s="151"/>
      <c r="M14" s="146"/>
      <c r="N14" s="108"/>
      <c r="O14" s="146"/>
      <c r="P14" s="108"/>
      <c r="Q14" s="108"/>
      <c r="R14" s="147"/>
      <c r="S14" s="121"/>
    </row>
    <row r="15" spans="1:19" s="150" customFormat="1" ht="12.75">
      <c r="A15" s="17" t="s">
        <v>571</v>
      </c>
      <c r="B15" s="17"/>
      <c r="C15" s="18" t="s">
        <v>474</v>
      </c>
      <c r="D15" s="151"/>
      <c r="E15" s="187">
        <f t="shared" si="0"/>
        <v>25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46">
        <v>25</v>
      </c>
      <c r="P15" s="151"/>
      <c r="Q15" s="151"/>
      <c r="R15" s="147"/>
      <c r="S15" s="121"/>
    </row>
    <row r="16" spans="1:19" s="150" customFormat="1" ht="12.75">
      <c r="A16" s="17" t="s">
        <v>182</v>
      </c>
      <c r="B16" s="17" t="s">
        <v>183</v>
      </c>
      <c r="C16" s="18" t="s">
        <v>184</v>
      </c>
      <c r="D16" s="18"/>
      <c r="E16" s="187">
        <f t="shared" si="0"/>
        <v>20</v>
      </c>
      <c r="F16" s="18"/>
      <c r="G16" s="18">
        <v>20</v>
      </c>
      <c r="H16" s="18"/>
      <c r="I16" s="146"/>
      <c r="J16" s="151"/>
      <c r="K16" s="151"/>
      <c r="L16" s="151"/>
      <c r="M16" s="146"/>
      <c r="N16" s="108"/>
      <c r="O16" s="146"/>
      <c r="P16" s="108"/>
      <c r="Q16" s="108"/>
      <c r="R16" s="147"/>
      <c r="S16" s="121"/>
    </row>
    <row r="17" spans="1:19" s="150" customFormat="1" ht="12.75">
      <c r="A17" s="227" t="s">
        <v>316</v>
      </c>
      <c r="B17" s="227" t="s">
        <v>533</v>
      </c>
      <c r="C17" s="130">
        <v>164</v>
      </c>
      <c r="D17" s="18"/>
      <c r="E17" s="187">
        <f t="shared" si="0"/>
        <v>20</v>
      </c>
      <c r="F17" s="18"/>
      <c r="G17" s="18"/>
      <c r="H17" s="18"/>
      <c r="I17" s="146">
        <v>20</v>
      </c>
      <c r="J17" s="151"/>
      <c r="K17" s="151"/>
      <c r="L17" s="151"/>
      <c r="M17" s="146"/>
      <c r="N17" s="108"/>
      <c r="O17" s="146"/>
      <c r="P17" s="108"/>
      <c r="Q17" s="108"/>
      <c r="R17" s="149"/>
      <c r="S17" s="238"/>
    </row>
    <row r="18" spans="1:19" s="150" customFormat="1" ht="12.75">
      <c r="A18" s="17" t="s">
        <v>160</v>
      </c>
      <c r="B18" s="17" t="s">
        <v>37</v>
      </c>
      <c r="C18" s="18" t="s">
        <v>161</v>
      </c>
      <c r="D18" s="18"/>
      <c r="E18" s="187">
        <f t="shared" si="0"/>
        <v>20</v>
      </c>
      <c r="F18" s="18"/>
      <c r="G18" s="18">
        <v>20</v>
      </c>
      <c r="H18" s="18"/>
      <c r="I18" s="146"/>
      <c r="J18" s="151"/>
      <c r="K18" s="151"/>
      <c r="L18" s="151"/>
      <c r="M18" s="146"/>
      <c r="N18" s="108"/>
      <c r="O18" s="146"/>
      <c r="P18" s="108"/>
      <c r="Q18" s="108"/>
      <c r="R18" s="149"/>
      <c r="S18" s="238"/>
    </row>
    <row r="19" spans="1:19" s="150" customFormat="1" ht="12.75">
      <c r="A19" s="17" t="s">
        <v>572</v>
      </c>
      <c r="B19" s="17" t="s">
        <v>190</v>
      </c>
      <c r="C19" s="18" t="s">
        <v>474</v>
      </c>
      <c r="D19" s="151"/>
      <c r="E19" s="187">
        <f t="shared" si="0"/>
        <v>20</v>
      </c>
      <c r="F19" s="151"/>
      <c r="G19" s="151"/>
      <c r="H19" s="151"/>
      <c r="I19" s="151"/>
      <c r="J19" s="151"/>
      <c r="K19" s="151"/>
      <c r="L19" s="151"/>
      <c r="M19" s="151"/>
      <c r="N19" s="151"/>
      <c r="O19" s="146">
        <v>20</v>
      </c>
      <c r="P19" s="151"/>
      <c r="Q19" s="151"/>
      <c r="R19" s="147"/>
      <c r="S19" s="121"/>
    </row>
    <row r="20" spans="1:19" s="150" customFormat="1" ht="12.75">
      <c r="A20" s="17" t="s">
        <v>376</v>
      </c>
      <c r="B20" s="17" t="s">
        <v>357</v>
      </c>
      <c r="C20" s="18">
        <v>82</v>
      </c>
      <c r="D20" s="18"/>
      <c r="E20" s="187">
        <f t="shared" si="0"/>
        <v>16</v>
      </c>
      <c r="F20" s="18"/>
      <c r="G20" s="18"/>
      <c r="H20" s="18"/>
      <c r="I20" s="18"/>
      <c r="J20" s="18"/>
      <c r="K20" s="146">
        <v>16</v>
      </c>
      <c r="L20" s="151"/>
      <c r="M20" s="146"/>
      <c r="N20" s="108"/>
      <c r="O20" s="146"/>
      <c r="P20" s="108"/>
      <c r="Q20" s="108"/>
      <c r="R20" s="147"/>
      <c r="S20" s="121"/>
    </row>
    <row r="21" spans="1:19" s="150" customFormat="1" ht="12.75">
      <c r="A21" s="17" t="s">
        <v>377</v>
      </c>
      <c r="B21" s="17" t="s">
        <v>360</v>
      </c>
      <c r="C21" s="18">
        <v>43</v>
      </c>
      <c r="D21" s="18"/>
      <c r="E21" s="187">
        <f t="shared" si="0"/>
        <v>16</v>
      </c>
      <c r="F21" s="18"/>
      <c r="G21" s="18"/>
      <c r="H21" s="18"/>
      <c r="I21" s="18"/>
      <c r="J21" s="18"/>
      <c r="K21" s="146">
        <v>16</v>
      </c>
      <c r="L21" s="151"/>
      <c r="M21" s="146"/>
      <c r="N21" s="108"/>
      <c r="O21" s="146"/>
      <c r="P21" s="108"/>
      <c r="Q21" s="108"/>
      <c r="R21" s="149"/>
      <c r="S21" s="238"/>
    </row>
    <row r="22" spans="1:19" s="150" customFormat="1" ht="12.75">
      <c r="A22" s="17" t="s">
        <v>166</v>
      </c>
      <c r="B22" s="17" t="s">
        <v>167</v>
      </c>
      <c r="C22" s="18">
        <v>82</v>
      </c>
      <c r="D22" s="18"/>
      <c r="E22" s="187">
        <f t="shared" si="0"/>
        <v>15</v>
      </c>
      <c r="F22" s="18"/>
      <c r="G22" s="18">
        <v>15</v>
      </c>
      <c r="H22" s="18"/>
      <c r="I22" s="146"/>
      <c r="J22" s="151"/>
      <c r="K22" s="151"/>
      <c r="L22" s="151"/>
      <c r="M22" s="146"/>
      <c r="N22" s="108"/>
      <c r="O22" s="146"/>
      <c r="P22" s="108"/>
      <c r="Q22" s="108"/>
      <c r="R22" s="147"/>
      <c r="S22" s="121"/>
    </row>
    <row r="23" spans="1:19" ht="12.75">
      <c r="A23" s="17" t="s">
        <v>162</v>
      </c>
      <c r="B23" s="17" t="s">
        <v>163</v>
      </c>
      <c r="C23" s="18">
        <v>84</v>
      </c>
      <c r="E23" s="187">
        <f>SUM(G23:S23)</f>
        <v>10</v>
      </c>
      <c r="G23" s="18">
        <v>10</v>
      </c>
      <c r="N23" s="147"/>
      <c r="P23" s="221"/>
      <c r="Q23" s="221"/>
      <c r="R23" s="147"/>
      <c r="S23" s="121"/>
    </row>
    <row r="24" spans="1:19" s="6" customFormat="1" ht="12.75">
      <c r="A24" s="17" t="s">
        <v>654</v>
      </c>
      <c r="B24" s="17" t="s">
        <v>655</v>
      </c>
      <c r="C24" s="18" t="s">
        <v>653</v>
      </c>
      <c r="E24" s="187">
        <f>SUM(G24:S24)</f>
        <v>10</v>
      </c>
      <c r="S24" s="146">
        <v>10</v>
      </c>
    </row>
    <row r="25" spans="1:19" s="150" customFormat="1" ht="12.75">
      <c r="A25" s="17" t="s">
        <v>383</v>
      </c>
      <c r="B25" s="17"/>
      <c r="C25" s="18" t="s">
        <v>256</v>
      </c>
      <c r="D25" s="18"/>
      <c r="E25" s="187">
        <f>SUM(G25:S25)</f>
        <v>6</v>
      </c>
      <c r="F25" s="18"/>
      <c r="G25" s="18"/>
      <c r="H25" s="18"/>
      <c r="I25" s="18"/>
      <c r="J25" s="18"/>
      <c r="K25" s="146">
        <v>6</v>
      </c>
      <c r="L25" s="151"/>
      <c r="M25" s="146"/>
      <c r="N25" s="108"/>
      <c r="O25" s="146"/>
      <c r="P25" s="108"/>
      <c r="Q25" s="108"/>
      <c r="R25" s="147"/>
      <c r="S25" s="121"/>
    </row>
    <row r="26" spans="1:19" s="150" customFormat="1" ht="12.75">
      <c r="A26" s="224" t="s">
        <v>521</v>
      </c>
      <c r="B26" s="198" t="s">
        <v>506</v>
      </c>
      <c r="C26" s="217" t="s">
        <v>474</v>
      </c>
      <c r="D26" s="151"/>
      <c r="E26" s="187">
        <f>SUM(G26:S26)</f>
        <v>4.5</v>
      </c>
      <c r="F26" s="151"/>
      <c r="G26" s="151"/>
      <c r="H26" s="151"/>
      <c r="I26" s="151"/>
      <c r="J26" s="151"/>
      <c r="K26" s="151"/>
      <c r="L26" s="151"/>
      <c r="M26" s="151"/>
      <c r="N26" s="151"/>
      <c r="O26" s="146"/>
      <c r="P26" s="151"/>
      <c r="Q26" s="146">
        <v>4.5</v>
      </c>
      <c r="R26" s="147"/>
      <c r="S26" s="121"/>
    </row>
    <row r="27" spans="14:19" ht="12.75">
      <c r="N27" s="149"/>
      <c r="P27" s="223"/>
      <c r="Q27" s="223"/>
      <c r="R27" s="147"/>
      <c r="S27" s="121"/>
    </row>
    <row r="28" spans="14:19" ht="12.75">
      <c r="N28" s="147"/>
      <c r="P28" s="221"/>
      <c r="Q28" s="221"/>
      <c r="R28" s="147"/>
      <c r="S28" s="121"/>
    </row>
    <row r="29" spans="14:19" ht="12.75">
      <c r="N29" s="147"/>
      <c r="P29" s="221"/>
      <c r="Q29" s="221"/>
      <c r="R29" s="234"/>
      <c r="S29" s="234"/>
    </row>
    <row r="30" spans="14:19" ht="12.75">
      <c r="N30" s="147"/>
      <c r="P30" s="221"/>
      <c r="Q30" s="221"/>
      <c r="R30" s="147"/>
      <c r="S30" s="121"/>
    </row>
    <row r="31" spans="14:19" ht="12.75">
      <c r="N31" s="147"/>
      <c r="P31" s="221"/>
      <c r="Q31" s="221"/>
      <c r="R31" s="147"/>
      <c r="S31" s="121"/>
    </row>
    <row r="32" spans="14:19" ht="12.75">
      <c r="N32" s="147"/>
      <c r="P32" s="221"/>
      <c r="Q32" s="221"/>
      <c r="R32" s="147"/>
      <c r="S32" s="121"/>
    </row>
    <row r="33" spans="14:19" ht="12.75">
      <c r="N33" s="147"/>
      <c r="P33" s="221"/>
      <c r="Q33" s="221"/>
      <c r="R33" s="147"/>
      <c r="S33" s="121"/>
    </row>
    <row r="34" spans="14:19" ht="12.75">
      <c r="N34" s="147"/>
      <c r="P34" s="221"/>
      <c r="Q34" s="221"/>
      <c r="R34" s="147"/>
      <c r="S34" s="121"/>
    </row>
    <row r="35" spans="14:19" ht="12.75">
      <c r="N35" s="147"/>
      <c r="P35" s="221"/>
      <c r="Q35" s="221"/>
      <c r="R35" s="147"/>
      <c r="S35" s="121"/>
    </row>
    <row r="36" spans="14:19" ht="12.75">
      <c r="N36" s="147"/>
      <c r="P36" s="221"/>
      <c r="Q36" s="221"/>
      <c r="R36" s="147"/>
      <c r="S36" s="121"/>
    </row>
    <row r="37" spans="14:19" ht="12.75">
      <c r="N37" s="147"/>
      <c r="P37" s="221"/>
      <c r="Q37" s="221"/>
      <c r="R37" s="147"/>
      <c r="S37" s="121"/>
    </row>
    <row r="38" spans="14:19" ht="12.75">
      <c r="N38" s="147"/>
      <c r="P38" s="221"/>
      <c r="Q38" s="221"/>
      <c r="R38" s="147"/>
      <c r="S38" s="121"/>
    </row>
    <row r="39" spans="14:19" ht="12.75">
      <c r="N39" s="147"/>
      <c r="P39" s="221"/>
      <c r="Q39" s="221"/>
      <c r="R39" s="234"/>
      <c r="S39" s="234"/>
    </row>
    <row r="40" spans="14:19" ht="12.75">
      <c r="N40" s="147"/>
      <c r="P40" s="221"/>
      <c r="Q40" s="221"/>
      <c r="R40" s="234"/>
      <c r="S40" s="234"/>
    </row>
    <row r="41" spans="14:19" ht="12.75">
      <c r="N41" s="147"/>
      <c r="P41" s="221"/>
      <c r="Q41" s="221"/>
      <c r="R41" s="234"/>
      <c r="S41" s="234"/>
    </row>
    <row r="42" spans="14:19" ht="12.75">
      <c r="N42" s="147"/>
      <c r="P42" s="221"/>
      <c r="Q42" s="221"/>
      <c r="R42" s="147"/>
      <c r="S42" s="121"/>
    </row>
    <row r="43" spans="14:19" ht="12.75">
      <c r="N43" s="147"/>
      <c r="P43" s="221"/>
      <c r="Q43" s="221"/>
      <c r="R43" s="147"/>
      <c r="S43" s="121"/>
    </row>
    <row r="44" spans="14:19" ht="12.75">
      <c r="N44" s="147"/>
      <c r="P44" s="221"/>
      <c r="Q44" s="221"/>
      <c r="R44" s="147"/>
      <c r="S44" s="121"/>
    </row>
    <row r="45" spans="14:19" ht="12.75">
      <c r="N45" s="147"/>
      <c r="P45" s="221"/>
      <c r="Q45" s="221"/>
      <c r="R45" s="147"/>
      <c r="S45" s="121"/>
    </row>
    <row r="46" spans="14:19" ht="12.75">
      <c r="N46" s="147"/>
      <c r="P46" s="221"/>
      <c r="Q46" s="221"/>
      <c r="R46" s="147"/>
      <c r="S46" s="121"/>
    </row>
    <row r="47" spans="14:19" ht="12.75">
      <c r="N47" s="147"/>
      <c r="P47" s="221"/>
      <c r="Q47" s="221"/>
      <c r="R47" s="234"/>
      <c r="S47" s="234"/>
    </row>
    <row r="48" spans="14:19" ht="12.75">
      <c r="N48" s="147"/>
      <c r="P48" s="221"/>
      <c r="Q48" s="221"/>
      <c r="R48" s="234"/>
      <c r="S48" s="234"/>
    </row>
    <row r="49" spans="14:19" ht="12.75">
      <c r="N49" s="147"/>
      <c r="P49" s="221"/>
      <c r="Q49" s="221"/>
      <c r="R49" s="234"/>
      <c r="S49" s="234"/>
    </row>
    <row r="50" spans="14:19" ht="12.75">
      <c r="N50" s="147"/>
      <c r="P50" s="221"/>
      <c r="Q50" s="221"/>
      <c r="R50" s="234"/>
      <c r="S50" s="234"/>
    </row>
    <row r="51" spans="14:19" ht="12.75">
      <c r="N51" s="147"/>
      <c r="P51" s="221"/>
      <c r="Q51" s="221"/>
      <c r="R51" s="147"/>
      <c r="S51" s="121"/>
    </row>
    <row r="52" spans="14:19" ht="12.75">
      <c r="N52" s="147"/>
      <c r="P52" s="221"/>
      <c r="Q52" s="221"/>
      <c r="R52" s="147"/>
      <c r="S52" s="121"/>
    </row>
    <row r="53" spans="14:19" ht="12.75">
      <c r="N53" s="147"/>
      <c r="P53" s="221"/>
      <c r="Q53" s="221"/>
      <c r="R53" s="147"/>
      <c r="S53" s="121"/>
    </row>
    <row r="54" spans="14:19" ht="12.75">
      <c r="N54" s="147"/>
      <c r="P54" s="221"/>
      <c r="Q54" s="221"/>
      <c r="R54" s="147"/>
      <c r="S54" s="121"/>
    </row>
    <row r="55" spans="14:19" ht="12.75">
      <c r="N55" s="147"/>
      <c r="P55" s="221"/>
      <c r="Q55" s="221"/>
      <c r="R55" s="147"/>
      <c r="S55" s="121"/>
    </row>
    <row r="56" spans="14:19" ht="12.75">
      <c r="N56" s="147"/>
      <c r="P56" s="221"/>
      <c r="Q56" s="221"/>
      <c r="R56" s="147"/>
      <c r="S56" s="121"/>
    </row>
    <row r="57" spans="14:19" ht="12.75">
      <c r="N57" s="147"/>
      <c r="P57" s="221"/>
      <c r="Q57" s="221"/>
      <c r="R57" s="147"/>
      <c r="S57" s="121"/>
    </row>
    <row r="58" spans="14:19" ht="12.75">
      <c r="N58" s="147"/>
      <c r="P58" s="221"/>
      <c r="Q58" s="221"/>
      <c r="R58" s="147"/>
      <c r="S58" s="121"/>
    </row>
    <row r="59" spans="14:19" ht="12.75">
      <c r="N59" s="147"/>
      <c r="P59" s="221"/>
      <c r="Q59" s="221"/>
      <c r="R59" s="234"/>
      <c r="S59" s="234"/>
    </row>
    <row r="60" spans="14:19" ht="12.75">
      <c r="N60" s="147"/>
      <c r="P60" s="221"/>
      <c r="Q60" s="221"/>
      <c r="R60" s="234"/>
      <c r="S60" s="234"/>
    </row>
    <row r="61" spans="14:19" ht="12.75">
      <c r="N61" s="147"/>
      <c r="P61" s="221"/>
      <c r="Q61" s="221"/>
      <c r="R61" s="147"/>
      <c r="S61" s="121"/>
    </row>
    <row r="62" spans="14:19" ht="12.75">
      <c r="N62" s="147"/>
      <c r="P62" s="221"/>
      <c r="Q62" s="221"/>
      <c r="R62" s="147"/>
      <c r="S62" s="121"/>
    </row>
    <row r="63" spans="14:19" ht="12.75">
      <c r="N63" s="147"/>
      <c r="P63" s="221"/>
      <c r="Q63" s="221"/>
      <c r="R63" s="147"/>
      <c r="S63" s="121"/>
    </row>
    <row r="64" spans="14:19" ht="12.75">
      <c r="N64" s="147"/>
      <c r="P64" s="221"/>
      <c r="Q64" s="221"/>
      <c r="R64" s="147"/>
      <c r="S64" s="121"/>
    </row>
    <row r="65" spans="14:19" ht="12.75">
      <c r="N65" s="147"/>
      <c r="P65" s="221"/>
      <c r="Q65" s="221"/>
      <c r="R65" s="147"/>
      <c r="S65" s="121"/>
    </row>
    <row r="66" spans="14:19" ht="12.75">
      <c r="N66" s="147"/>
      <c r="P66" s="221"/>
      <c r="Q66" s="221"/>
      <c r="R66" s="147"/>
      <c r="S66" s="121"/>
    </row>
    <row r="67" spans="14:19" ht="12.75">
      <c r="N67" s="147"/>
      <c r="P67" s="221"/>
      <c r="Q67" s="221"/>
      <c r="R67" s="147"/>
      <c r="S67" s="121"/>
    </row>
    <row r="68" spans="14:19" ht="12.75">
      <c r="N68" s="147"/>
      <c r="P68" s="221"/>
      <c r="Q68" s="221"/>
      <c r="R68" s="147"/>
      <c r="S68" s="121"/>
    </row>
    <row r="69" spans="14:19" ht="12.75">
      <c r="N69" s="147"/>
      <c r="P69" s="221"/>
      <c r="Q69" s="221"/>
      <c r="R69" s="147"/>
      <c r="S69" s="121"/>
    </row>
    <row r="70" spans="14:19" ht="12.75">
      <c r="N70" s="147"/>
      <c r="P70" s="221"/>
      <c r="Q70" s="221"/>
      <c r="R70" s="147"/>
      <c r="S70" s="121"/>
    </row>
    <row r="71" spans="14:19" ht="12.75">
      <c r="N71" s="147"/>
      <c r="P71" s="221"/>
      <c r="Q71" s="221"/>
      <c r="R71" s="147"/>
      <c r="S71" s="121"/>
    </row>
    <row r="72" spans="14:19" ht="12.75">
      <c r="N72" s="147"/>
      <c r="P72" s="221"/>
      <c r="Q72" s="221"/>
      <c r="R72" s="147"/>
      <c r="S72" s="121"/>
    </row>
    <row r="73" spans="14:19" ht="12.75">
      <c r="N73" s="147"/>
      <c r="P73" s="221"/>
      <c r="Q73" s="221"/>
      <c r="R73" s="147"/>
      <c r="S73" s="121"/>
    </row>
    <row r="74" spans="14:19" ht="12.75">
      <c r="N74" s="147"/>
      <c r="P74" s="221"/>
      <c r="Q74" s="221"/>
      <c r="R74" s="147"/>
      <c r="S74" s="121"/>
    </row>
    <row r="75" spans="14:19" ht="12.75">
      <c r="N75" s="147"/>
      <c r="P75" s="221"/>
      <c r="Q75" s="221"/>
      <c r="R75" s="147"/>
      <c r="S75" s="121"/>
    </row>
    <row r="76" spans="14:19" ht="12.75">
      <c r="N76" s="147"/>
      <c r="P76" s="221"/>
      <c r="Q76" s="221"/>
      <c r="R76" s="147"/>
      <c r="S76" s="121"/>
    </row>
    <row r="77" spans="14:19" ht="12.75">
      <c r="N77" s="147"/>
      <c r="P77" s="221"/>
      <c r="Q77" s="221"/>
      <c r="R77" s="147"/>
      <c r="S77" s="121"/>
    </row>
    <row r="78" spans="14:19" ht="12.75">
      <c r="N78" s="147"/>
      <c r="P78" s="221"/>
      <c r="Q78" s="221"/>
      <c r="R78" s="147"/>
      <c r="S78" s="121"/>
    </row>
    <row r="79" spans="14:19" ht="12.75">
      <c r="N79" s="147"/>
      <c r="P79" s="221"/>
      <c r="Q79" s="221"/>
      <c r="R79" s="147"/>
      <c r="S79" s="121"/>
    </row>
    <row r="80" spans="14:19" ht="12.75">
      <c r="N80" s="147"/>
      <c r="P80" s="221"/>
      <c r="Q80" s="221"/>
      <c r="R80" s="147"/>
      <c r="S80" s="121"/>
    </row>
    <row r="81" spans="14:19" ht="12.75">
      <c r="N81" s="147"/>
      <c r="P81" s="221"/>
      <c r="Q81" s="221"/>
      <c r="R81" s="147"/>
      <c r="S81" s="121"/>
    </row>
    <row r="82" spans="14:19" ht="12.75">
      <c r="N82" s="147"/>
      <c r="P82" s="221"/>
      <c r="Q82" s="221"/>
      <c r="R82" s="147"/>
      <c r="S82" s="121"/>
    </row>
    <row r="83" spans="14:19" ht="12.75">
      <c r="N83" s="147"/>
      <c r="P83" s="221"/>
      <c r="Q83" s="221"/>
      <c r="R83" s="147"/>
      <c r="S83" s="121"/>
    </row>
    <row r="84" spans="18:19" ht="12.75">
      <c r="R84" s="147"/>
      <c r="S84" s="121"/>
    </row>
    <row r="85" spans="18:19" ht="12.75">
      <c r="R85" s="147"/>
      <c r="S85" s="121"/>
    </row>
    <row r="86" spans="18:19" ht="12.75">
      <c r="R86" s="147"/>
      <c r="S86" s="121"/>
    </row>
    <row r="87" spans="18:19" ht="12.75">
      <c r="R87" s="147"/>
      <c r="S87" s="121"/>
    </row>
    <row r="88" spans="18:19" ht="12.75">
      <c r="R88" s="234"/>
      <c r="S88" s="234"/>
    </row>
    <row r="89" spans="18:19" ht="12.75">
      <c r="R89" s="234"/>
      <c r="S89" s="234"/>
    </row>
    <row r="90" spans="18:19" ht="12.75">
      <c r="R90" s="147"/>
      <c r="S90" s="121"/>
    </row>
    <row r="91" spans="18:19" ht="12.75">
      <c r="R91" s="147"/>
      <c r="S91" s="121"/>
    </row>
    <row r="92" spans="18:19" ht="12.75">
      <c r="R92" s="147"/>
      <c r="S92" s="121"/>
    </row>
    <row r="93" spans="18:19" ht="12.75">
      <c r="R93" s="147"/>
      <c r="S93" s="121"/>
    </row>
    <row r="94" spans="18:19" ht="12.75">
      <c r="R94" s="147"/>
      <c r="S94" s="121"/>
    </row>
    <row r="95" spans="18:19" ht="12.75">
      <c r="R95" s="147"/>
      <c r="S95" s="121"/>
    </row>
    <row r="96" spans="18:19" ht="12.75">
      <c r="R96" s="234"/>
      <c r="S96" s="234"/>
    </row>
    <row r="97" spans="18:19" ht="12.75">
      <c r="R97" s="147"/>
      <c r="S97" s="121"/>
    </row>
    <row r="98" spans="18:19" ht="12.75">
      <c r="R98" s="147"/>
      <c r="S98" s="121"/>
    </row>
    <row r="99" spans="18:19" ht="12.75">
      <c r="R99" s="147"/>
      <c r="S99" s="121"/>
    </row>
    <row r="100" spans="18:19" ht="12.75">
      <c r="R100" s="147"/>
      <c r="S100" s="121"/>
    </row>
    <row r="101" spans="18:19" ht="12.75">
      <c r="R101" s="147"/>
      <c r="S101" s="121"/>
    </row>
    <row r="102" spans="18:19" ht="12.75">
      <c r="R102" s="151"/>
      <c r="S102" s="151"/>
    </row>
  </sheetData>
  <mergeCells count="1">
    <mergeCell ref="A1:K3"/>
  </mergeCells>
  <printOptions/>
  <pageMargins left="0.75" right="0.75" top="1" bottom="1" header="0.5" footer="0.5"/>
  <pageSetup orientation="portrait" paperSize="9" r:id="rId1"/>
  <ignoredErrors>
    <ignoredError sqref="I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Q18" sqref="Q18"/>
    </sheetView>
  </sheetViews>
  <sheetFormatPr defaultColWidth="9.140625" defaultRowHeight="12.75"/>
  <cols>
    <col min="1" max="1" width="14.57421875" style="327" bestFit="1" customWidth="1"/>
    <col min="2" max="2" width="23.28125" style="6" bestFit="1" customWidth="1"/>
    <col min="3" max="3" width="2.00390625" style="6" customWidth="1"/>
    <col min="4" max="4" width="10.421875" style="6" bestFit="1" customWidth="1"/>
    <col min="5" max="5" width="6.57421875" style="6" bestFit="1" customWidth="1"/>
    <col min="6" max="6" width="1.7109375" style="6" customWidth="1"/>
    <col min="7" max="7" width="6.57421875" style="326" customWidth="1"/>
    <col min="8" max="8" width="4.57421875" style="316" customWidth="1"/>
    <col min="9" max="9" width="2.7109375" style="6" customWidth="1"/>
    <col min="10" max="10" width="7.57421875" style="329" bestFit="1" customWidth="1"/>
    <col min="11" max="11" width="5.7109375" style="6" bestFit="1" customWidth="1"/>
    <col min="12" max="16" width="9.140625" style="6" customWidth="1"/>
  </cols>
  <sheetData>
    <row r="1" spans="1:10" ht="12.75">
      <c r="A1" s="120" t="s">
        <v>0</v>
      </c>
      <c r="B1" s="4" t="s">
        <v>310</v>
      </c>
      <c r="C1" s="7" t="s">
        <v>468</v>
      </c>
      <c r="D1" s="4" t="s">
        <v>309</v>
      </c>
      <c r="E1" s="5" t="s">
        <v>308</v>
      </c>
      <c r="F1" s="5"/>
      <c r="G1" s="86" t="s">
        <v>206</v>
      </c>
      <c r="H1" s="25" t="s">
        <v>470</v>
      </c>
      <c r="J1" s="331" t="s">
        <v>718</v>
      </c>
    </row>
    <row r="2" spans="1:8" ht="6" customHeight="1">
      <c r="A2" s="3"/>
      <c r="B2" s="4"/>
      <c r="C2" s="7"/>
      <c r="D2" s="4"/>
      <c r="E2" s="5"/>
      <c r="F2" s="5"/>
      <c r="G2" s="325"/>
      <c r="H2" s="324"/>
    </row>
    <row r="3" spans="1:16" s="125" customFormat="1" ht="12.75">
      <c r="A3" s="115" t="s">
        <v>9</v>
      </c>
      <c r="B3" s="116" t="s">
        <v>42</v>
      </c>
      <c r="C3" s="115"/>
      <c r="D3" s="116" t="s">
        <v>18</v>
      </c>
      <c r="E3" s="117">
        <v>200</v>
      </c>
      <c r="F3" s="117"/>
      <c r="G3" s="271">
        <v>214</v>
      </c>
      <c r="H3" s="118">
        <v>7</v>
      </c>
      <c r="I3" s="117"/>
      <c r="J3" s="330">
        <v>35</v>
      </c>
      <c r="K3" s="148"/>
      <c r="L3" s="148"/>
      <c r="M3" s="148"/>
      <c r="N3" s="148"/>
      <c r="O3" s="148"/>
      <c r="P3" s="148"/>
    </row>
    <row r="4" spans="1:16" s="125" customFormat="1" ht="12.75">
      <c r="A4" s="121" t="s">
        <v>82</v>
      </c>
      <c r="B4" s="31" t="s">
        <v>24</v>
      </c>
      <c r="C4" s="121"/>
      <c r="D4" s="31" t="s">
        <v>22</v>
      </c>
      <c r="E4" s="32">
        <v>170</v>
      </c>
      <c r="F4" s="32"/>
      <c r="G4" s="183">
        <v>142</v>
      </c>
      <c r="H4" s="105">
        <v>8</v>
      </c>
      <c r="I4" s="32"/>
      <c r="J4" s="331">
        <v>20</v>
      </c>
      <c r="K4" s="148"/>
      <c r="L4" s="148"/>
      <c r="M4" s="148"/>
      <c r="N4" s="148"/>
      <c r="O4" s="148"/>
      <c r="P4" s="148"/>
    </row>
    <row r="5" spans="1:16" s="125" customFormat="1" ht="12.75">
      <c r="A5" s="121" t="s">
        <v>341</v>
      </c>
      <c r="B5" s="31" t="s">
        <v>43</v>
      </c>
      <c r="C5" s="121"/>
      <c r="D5" s="31" t="s">
        <v>22</v>
      </c>
      <c r="E5" s="32">
        <v>194</v>
      </c>
      <c r="F5" s="32"/>
      <c r="G5" s="183">
        <v>127</v>
      </c>
      <c r="H5" s="105">
        <v>4</v>
      </c>
      <c r="I5" s="32"/>
      <c r="J5" s="331">
        <v>10</v>
      </c>
      <c r="K5" s="148"/>
      <c r="L5" s="148"/>
      <c r="M5" s="148"/>
      <c r="N5" s="148"/>
      <c r="O5" s="148"/>
      <c r="P5" s="148"/>
    </row>
    <row r="7" ht="12.75">
      <c r="A7" s="120" t="s">
        <v>344</v>
      </c>
    </row>
    <row r="8" ht="6" customHeight="1"/>
    <row r="9" spans="1:16" s="125" customFormat="1" ht="12.75">
      <c r="A9" s="115" t="s">
        <v>9</v>
      </c>
      <c r="B9" s="116" t="s">
        <v>28</v>
      </c>
      <c r="C9" s="116"/>
      <c r="D9" s="116" t="s">
        <v>29</v>
      </c>
      <c r="E9" s="117">
        <v>127</v>
      </c>
      <c r="F9" s="117"/>
      <c r="G9" s="271">
        <v>144.5</v>
      </c>
      <c r="H9" s="118">
        <v>8</v>
      </c>
      <c r="I9" s="117"/>
      <c r="J9" s="330">
        <v>35</v>
      </c>
      <c r="K9" s="148"/>
      <c r="L9" s="148"/>
      <c r="M9" s="148"/>
      <c r="N9" s="148"/>
      <c r="O9" s="148"/>
      <c r="P9" s="148"/>
    </row>
    <row r="10" spans="1:16" s="125" customFormat="1" ht="12.75">
      <c r="A10" s="121" t="s">
        <v>82</v>
      </c>
      <c r="B10" s="31" t="s">
        <v>577</v>
      </c>
      <c r="C10" s="31"/>
      <c r="D10" s="31" t="s">
        <v>138</v>
      </c>
      <c r="E10" s="32">
        <v>110</v>
      </c>
      <c r="F10" s="32"/>
      <c r="G10" s="183">
        <v>111.5</v>
      </c>
      <c r="H10" s="105">
        <v>5</v>
      </c>
      <c r="I10" s="32"/>
      <c r="J10" s="331">
        <v>20</v>
      </c>
      <c r="K10" s="148"/>
      <c r="L10" s="148"/>
      <c r="M10" s="148"/>
      <c r="N10" s="148"/>
      <c r="O10" s="148"/>
      <c r="P10" s="148"/>
    </row>
    <row r="11" spans="1:16" s="125" customFormat="1" ht="12.75">
      <c r="A11" s="121" t="s">
        <v>341</v>
      </c>
      <c r="B11" s="31" t="s">
        <v>465</v>
      </c>
      <c r="C11" s="31"/>
      <c r="D11" s="31" t="s">
        <v>25</v>
      </c>
      <c r="E11" s="32">
        <v>124</v>
      </c>
      <c r="F11" s="32"/>
      <c r="G11" s="183">
        <v>106</v>
      </c>
      <c r="H11" s="105">
        <v>5</v>
      </c>
      <c r="I11" s="32"/>
      <c r="J11" s="331">
        <v>10</v>
      </c>
      <c r="K11" s="148"/>
      <c r="L11" s="148"/>
      <c r="M11" s="148"/>
      <c r="N11" s="148"/>
      <c r="O11" s="148"/>
      <c r="P11" s="148"/>
    </row>
    <row r="13" ht="12.75">
      <c r="A13" s="120" t="s">
        <v>345</v>
      </c>
    </row>
    <row r="14" ht="6" customHeight="1"/>
    <row r="15" spans="1:16" s="125" customFormat="1" ht="12.75">
      <c r="A15" s="115" t="s">
        <v>9</v>
      </c>
      <c r="B15" s="116" t="s">
        <v>164</v>
      </c>
      <c r="C15" s="115"/>
      <c r="D15" s="116" t="s">
        <v>22</v>
      </c>
      <c r="E15" s="117">
        <v>89</v>
      </c>
      <c r="F15" s="117"/>
      <c r="G15" s="271">
        <v>151</v>
      </c>
      <c r="H15" s="118">
        <v>6</v>
      </c>
      <c r="I15" s="117"/>
      <c r="J15" s="330">
        <v>35</v>
      </c>
      <c r="K15" s="148"/>
      <c r="L15" s="148"/>
      <c r="M15" s="148"/>
      <c r="N15" s="148"/>
      <c r="O15" s="148"/>
      <c r="P15" s="148"/>
    </row>
    <row r="16" spans="1:16" s="125" customFormat="1" ht="12.75">
      <c r="A16" s="121" t="s">
        <v>82</v>
      </c>
      <c r="B16" s="31" t="s">
        <v>174</v>
      </c>
      <c r="C16" s="121"/>
      <c r="D16" s="31" t="s">
        <v>34</v>
      </c>
      <c r="E16" s="32">
        <v>90</v>
      </c>
      <c r="F16" s="32"/>
      <c r="G16" s="183">
        <v>108.5</v>
      </c>
      <c r="H16" s="105">
        <v>5</v>
      </c>
      <c r="I16" s="32"/>
      <c r="J16" s="331">
        <v>20</v>
      </c>
      <c r="K16" s="148"/>
      <c r="L16" s="148"/>
      <c r="M16" s="148"/>
      <c r="N16" s="148"/>
      <c r="O16" s="148"/>
      <c r="P16" s="148"/>
    </row>
    <row r="17" spans="1:16" s="125" customFormat="1" ht="12.75">
      <c r="A17" s="121" t="s">
        <v>341</v>
      </c>
      <c r="B17" s="31" t="s">
        <v>152</v>
      </c>
      <c r="C17" s="121"/>
      <c r="D17" s="31" t="s">
        <v>31</v>
      </c>
      <c r="E17" s="32">
        <v>88</v>
      </c>
      <c r="F17" s="32"/>
      <c r="G17" s="183">
        <v>82</v>
      </c>
      <c r="H17" s="105">
        <v>4</v>
      </c>
      <c r="I17" s="32"/>
      <c r="J17" s="331">
        <v>10</v>
      </c>
      <c r="K17" s="148"/>
      <c r="L17" s="148"/>
      <c r="M17" s="148"/>
      <c r="N17" s="148"/>
      <c r="O17" s="148"/>
      <c r="P17" s="148"/>
    </row>
    <row r="19" ht="12.75">
      <c r="A19" s="328" t="s">
        <v>350</v>
      </c>
    </row>
    <row r="20" ht="6" customHeight="1"/>
    <row r="21" spans="1:16" s="125" customFormat="1" ht="12.75">
      <c r="A21" s="115" t="s">
        <v>9</v>
      </c>
      <c r="B21" s="116" t="s">
        <v>170</v>
      </c>
      <c r="C21" s="116"/>
      <c r="D21" s="116" t="s">
        <v>33</v>
      </c>
      <c r="E21" s="117">
        <v>81</v>
      </c>
      <c r="F21" s="117"/>
      <c r="G21" s="271">
        <v>179</v>
      </c>
      <c r="H21" s="118">
        <v>8</v>
      </c>
      <c r="I21" s="117"/>
      <c r="J21" s="330">
        <v>35</v>
      </c>
      <c r="K21" s="148"/>
      <c r="L21" s="148"/>
      <c r="M21" s="148"/>
      <c r="N21" s="148"/>
      <c r="O21" s="148"/>
      <c r="P21" s="148"/>
    </row>
    <row r="22" spans="1:16" s="125" customFormat="1" ht="12.75">
      <c r="A22" s="121" t="s">
        <v>82</v>
      </c>
      <c r="B22" s="31" t="s">
        <v>165</v>
      </c>
      <c r="C22" s="31"/>
      <c r="D22" s="31" t="s">
        <v>29</v>
      </c>
      <c r="E22" s="32">
        <v>74</v>
      </c>
      <c r="F22" s="32"/>
      <c r="G22" s="183">
        <v>100</v>
      </c>
      <c r="H22" s="105">
        <v>5</v>
      </c>
      <c r="I22" s="32"/>
      <c r="J22" s="331">
        <v>20</v>
      </c>
      <c r="K22" s="148"/>
      <c r="L22" s="148"/>
      <c r="M22" s="148"/>
      <c r="N22" s="316"/>
      <c r="O22" s="148"/>
      <c r="P22" s="148"/>
    </row>
    <row r="23" spans="1:16" s="125" customFormat="1" ht="12.75">
      <c r="A23" s="121" t="s">
        <v>341</v>
      </c>
      <c r="B23" s="31" t="s">
        <v>570</v>
      </c>
      <c r="C23" s="31"/>
      <c r="D23" s="31" t="s">
        <v>34</v>
      </c>
      <c r="E23" s="32">
        <v>82</v>
      </c>
      <c r="F23" s="147"/>
      <c r="G23" s="183">
        <v>85</v>
      </c>
      <c r="H23" s="105">
        <v>3</v>
      </c>
      <c r="I23" s="147"/>
      <c r="J23" s="331">
        <v>10</v>
      </c>
      <c r="K23" s="148"/>
      <c r="L23" s="148"/>
      <c r="M23" s="148"/>
      <c r="N23" s="148"/>
      <c r="O23" s="148"/>
      <c r="P23" s="148"/>
    </row>
    <row r="25" ht="12.75">
      <c r="A25" s="328" t="s">
        <v>663</v>
      </c>
    </row>
    <row r="26" ht="6" customHeight="1"/>
    <row r="27" spans="1:10" ht="12.75">
      <c r="A27" s="115" t="s">
        <v>9</v>
      </c>
      <c r="B27" s="148" t="s">
        <v>716</v>
      </c>
      <c r="G27" s="271">
        <v>1084.5</v>
      </c>
      <c r="J27" s="330">
        <v>15</v>
      </c>
    </row>
    <row r="29" ht="12.75">
      <c r="A29" s="120" t="s">
        <v>717</v>
      </c>
    </row>
    <row r="30" ht="6" customHeight="1"/>
    <row r="31" spans="1:16" s="125" customFormat="1" ht="12.75">
      <c r="A31" s="115" t="s">
        <v>9</v>
      </c>
      <c r="B31" s="116" t="s">
        <v>466</v>
      </c>
      <c r="C31" s="116" t="s">
        <v>719</v>
      </c>
      <c r="D31" s="116" t="s">
        <v>22</v>
      </c>
      <c r="E31" s="117">
        <v>102</v>
      </c>
      <c r="F31" s="117"/>
      <c r="G31" s="271">
        <v>41</v>
      </c>
      <c r="H31" s="118">
        <v>3</v>
      </c>
      <c r="I31" s="117"/>
      <c r="J31" s="330">
        <v>9</v>
      </c>
      <c r="K31" s="334" t="s">
        <v>720</v>
      </c>
      <c r="L31" s="148"/>
      <c r="M31" s="148"/>
      <c r="N31" s="148"/>
      <c r="O31" s="148"/>
      <c r="P31" s="148"/>
    </row>
    <row r="32" ht="12.75">
      <c r="J32" s="332"/>
    </row>
    <row r="34" ht="13.5" thickBot="1">
      <c r="J34" s="333">
        <f>SUM(J3:J31)</f>
        <v>284</v>
      </c>
    </row>
    <row r="35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8"/>
  <sheetViews>
    <sheetView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" sqref="A1"/>
    </sheetView>
  </sheetViews>
  <sheetFormatPr defaultColWidth="9.140625" defaultRowHeight="12.75"/>
  <cols>
    <col min="1" max="1" width="7.421875" style="107" bestFit="1" customWidth="1"/>
    <col min="2" max="2" width="26.28125" style="4" customWidth="1"/>
    <col min="3" max="3" width="3.140625" style="7" customWidth="1"/>
    <col min="4" max="4" width="13.7109375" style="4" customWidth="1"/>
    <col min="5" max="5" width="7.7109375" style="5" customWidth="1"/>
    <col min="6" max="6" width="3.7109375" style="5" customWidth="1"/>
    <col min="7" max="7" width="5.57421875" style="71" customWidth="1"/>
    <col min="8" max="8" width="4.57421875" style="5" customWidth="1"/>
    <col min="9" max="9" width="1.7109375" style="5" customWidth="1"/>
    <col min="10" max="10" width="9.140625" style="5" customWidth="1"/>
    <col min="11" max="11" width="1.7109375" style="5" customWidth="1"/>
    <col min="12" max="12" width="9.140625" style="7" customWidth="1"/>
    <col min="13" max="13" width="1.7109375" style="6" customWidth="1"/>
    <col min="14" max="14" width="10.421875" style="7" bestFit="1" customWidth="1"/>
    <col min="15" max="15" width="1.7109375" style="7" customWidth="1"/>
    <col min="16" max="16" width="10.28125" style="107" customWidth="1"/>
    <col min="17" max="17" width="1.7109375" style="6" customWidth="1"/>
    <col min="18" max="18" width="10.28125" style="107" customWidth="1"/>
    <col min="19" max="19" width="1.7109375" style="6" customWidth="1"/>
    <col min="20" max="20" width="10.28125" style="107" customWidth="1"/>
    <col min="21" max="21" width="1.7109375" style="6" customWidth="1"/>
    <col min="22" max="22" width="10.28125" style="107" customWidth="1"/>
    <col min="23" max="23" width="1.7109375" style="6" customWidth="1"/>
    <col min="24" max="24" width="10.140625" style="107" bestFit="1" customWidth="1"/>
  </cols>
  <sheetData>
    <row r="1" spans="2:24" ht="12.75">
      <c r="B1" s="119" t="s">
        <v>0</v>
      </c>
      <c r="C1" s="280" t="s">
        <v>500</v>
      </c>
      <c r="D1" s="280"/>
      <c r="E1" s="278" t="s">
        <v>343</v>
      </c>
      <c r="F1" s="279"/>
      <c r="G1" s="279"/>
      <c r="H1" s="279"/>
      <c r="J1" s="5" t="s">
        <v>190</v>
      </c>
      <c r="L1" s="7" t="s">
        <v>22</v>
      </c>
      <c r="N1" s="7" t="s">
        <v>29</v>
      </c>
      <c r="P1" s="7" t="s">
        <v>498</v>
      </c>
      <c r="R1" s="5" t="s">
        <v>190</v>
      </c>
      <c r="T1" s="7" t="s">
        <v>22</v>
      </c>
      <c r="V1" s="5" t="s">
        <v>656</v>
      </c>
      <c r="X1" s="5" t="s">
        <v>656</v>
      </c>
    </row>
    <row r="2" spans="10:24" ht="12.75">
      <c r="J2" s="5" t="s">
        <v>191</v>
      </c>
      <c r="L2" s="7" t="s">
        <v>306</v>
      </c>
      <c r="N2" s="7" t="s">
        <v>385</v>
      </c>
      <c r="P2" s="7" t="s">
        <v>385</v>
      </c>
      <c r="R2" s="5" t="s">
        <v>191</v>
      </c>
      <c r="T2" s="7" t="s">
        <v>522</v>
      </c>
      <c r="V2" s="5" t="s">
        <v>191</v>
      </c>
      <c r="X2" s="7" t="s">
        <v>385</v>
      </c>
    </row>
    <row r="3" spans="2:24" ht="12.75">
      <c r="B3" s="4" t="s">
        <v>310</v>
      </c>
      <c r="C3" s="7" t="s">
        <v>468</v>
      </c>
      <c r="D3" s="4" t="s">
        <v>309</v>
      </c>
      <c r="E3" s="5" t="s">
        <v>308</v>
      </c>
      <c r="G3" s="86" t="s">
        <v>206</v>
      </c>
      <c r="H3" s="25" t="s">
        <v>470</v>
      </c>
      <c r="J3" s="102">
        <v>38899</v>
      </c>
      <c r="K3" s="102"/>
      <c r="L3" s="103" t="s">
        <v>307</v>
      </c>
      <c r="N3" s="102">
        <v>38961</v>
      </c>
      <c r="O3" s="102"/>
      <c r="P3" s="102">
        <v>38991</v>
      </c>
      <c r="R3" s="102">
        <v>39052</v>
      </c>
      <c r="T3" s="102">
        <v>39052</v>
      </c>
      <c r="V3" s="102">
        <v>39114</v>
      </c>
      <c r="X3" s="102">
        <v>39173</v>
      </c>
    </row>
    <row r="4" spans="2:9" ht="6" customHeight="1">
      <c r="B4" s="8"/>
      <c r="C4" s="110"/>
      <c r="D4" s="8"/>
      <c r="E4" s="9"/>
      <c r="F4" s="9"/>
      <c r="G4" s="182"/>
      <c r="H4" s="180"/>
      <c r="I4" s="9"/>
    </row>
    <row r="5" spans="1:24" s="125" customFormat="1" ht="12.75">
      <c r="A5" s="115" t="s">
        <v>9</v>
      </c>
      <c r="B5" s="116" t="s">
        <v>42</v>
      </c>
      <c r="C5" s="115"/>
      <c r="D5" s="116" t="s">
        <v>18</v>
      </c>
      <c r="E5" s="117">
        <v>200</v>
      </c>
      <c r="F5" s="117"/>
      <c r="G5" s="271">
        <f aca="true" t="shared" si="0" ref="G5:G36">SUM(J5:X5)</f>
        <v>214</v>
      </c>
      <c r="H5" s="118">
        <f aca="true" t="shared" si="1" ref="H5:H36">15-COUNTBLANK(J5:X5)</f>
        <v>7</v>
      </c>
      <c r="I5" s="117"/>
      <c r="J5" s="117">
        <v>40</v>
      </c>
      <c r="K5" s="117"/>
      <c r="L5" s="115">
        <v>32</v>
      </c>
      <c r="M5" s="117"/>
      <c r="N5" s="115">
        <v>22</v>
      </c>
      <c r="O5" s="115"/>
      <c r="P5" s="115">
        <v>27.5</v>
      </c>
      <c r="Q5" s="148"/>
      <c r="R5" s="115">
        <v>40</v>
      </c>
      <c r="S5" s="148"/>
      <c r="T5" s="115"/>
      <c r="U5" s="148"/>
      <c r="V5" s="115">
        <v>25</v>
      </c>
      <c r="W5" s="148"/>
      <c r="X5" s="115">
        <v>27.5</v>
      </c>
    </row>
    <row r="6" spans="1:24" s="240" customFormat="1" ht="12.75">
      <c r="A6" s="238" t="s">
        <v>82</v>
      </c>
      <c r="B6" s="241" t="s">
        <v>170</v>
      </c>
      <c r="C6" s="238"/>
      <c r="D6" s="241" t="s">
        <v>33</v>
      </c>
      <c r="E6" s="242">
        <v>81</v>
      </c>
      <c r="F6" s="242"/>
      <c r="G6" s="243">
        <f t="shared" si="0"/>
        <v>179</v>
      </c>
      <c r="H6" s="244">
        <f t="shared" si="1"/>
        <v>8</v>
      </c>
      <c r="I6" s="242"/>
      <c r="J6" s="242">
        <v>30</v>
      </c>
      <c r="K6" s="242"/>
      <c r="L6" s="238">
        <v>18</v>
      </c>
      <c r="M6" s="149"/>
      <c r="N6" s="238">
        <v>12</v>
      </c>
      <c r="O6" s="238"/>
      <c r="P6" s="238">
        <v>17.5</v>
      </c>
      <c r="Q6" s="149"/>
      <c r="R6" s="238">
        <v>40</v>
      </c>
      <c r="S6" s="149"/>
      <c r="T6" s="238">
        <v>4</v>
      </c>
      <c r="U6" s="149"/>
      <c r="V6" s="261">
        <v>40</v>
      </c>
      <c r="W6" s="149"/>
      <c r="X6" s="238">
        <v>17.5</v>
      </c>
    </row>
    <row r="7" spans="1:24" s="240" customFormat="1" ht="12.75">
      <c r="A7" s="238" t="s">
        <v>341</v>
      </c>
      <c r="B7" s="241" t="s">
        <v>164</v>
      </c>
      <c r="C7" s="238"/>
      <c r="D7" s="241" t="s">
        <v>22</v>
      </c>
      <c r="E7" s="242">
        <v>89</v>
      </c>
      <c r="F7" s="242"/>
      <c r="G7" s="243">
        <f t="shared" si="0"/>
        <v>151</v>
      </c>
      <c r="H7" s="244">
        <f t="shared" si="1"/>
        <v>6</v>
      </c>
      <c r="I7" s="242"/>
      <c r="J7" s="242">
        <v>40</v>
      </c>
      <c r="K7" s="242"/>
      <c r="L7" s="242"/>
      <c r="M7" s="242"/>
      <c r="N7" s="238">
        <v>16</v>
      </c>
      <c r="O7" s="238"/>
      <c r="P7" s="238">
        <v>17.5</v>
      </c>
      <c r="Q7" s="149"/>
      <c r="R7" s="238">
        <v>30</v>
      </c>
      <c r="S7" s="149"/>
      <c r="T7" s="238"/>
      <c r="U7" s="149"/>
      <c r="V7" s="238">
        <v>25</v>
      </c>
      <c r="W7" s="149"/>
      <c r="X7" s="238">
        <v>22.5</v>
      </c>
    </row>
    <row r="8" spans="1:24" s="240" customFormat="1" ht="12.75">
      <c r="A8" s="238" t="s">
        <v>578</v>
      </c>
      <c r="B8" s="241" t="s">
        <v>28</v>
      </c>
      <c r="C8" s="238"/>
      <c r="D8" s="241" t="s">
        <v>29</v>
      </c>
      <c r="E8" s="242">
        <v>127</v>
      </c>
      <c r="F8" s="242"/>
      <c r="G8" s="243">
        <f t="shared" si="0"/>
        <v>144.5</v>
      </c>
      <c r="H8" s="244">
        <f t="shared" si="1"/>
        <v>8</v>
      </c>
      <c r="I8" s="242"/>
      <c r="J8" s="242">
        <v>15</v>
      </c>
      <c r="K8" s="242"/>
      <c r="L8" s="238">
        <v>18</v>
      </c>
      <c r="M8" s="242"/>
      <c r="N8" s="238">
        <v>14</v>
      </c>
      <c r="O8" s="238"/>
      <c r="P8" s="238">
        <v>15</v>
      </c>
      <c r="Q8" s="149"/>
      <c r="R8" s="238">
        <v>25</v>
      </c>
      <c r="S8" s="149"/>
      <c r="T8" s="238">
        <v>5</v>
      </c>
      <c r="U8" s="149"/>
      <c r="V8" s="238">
        <v>35</v>
      </c>
      <c r="W8" s="149"/>
      <c r="X8" s="238">
        <v>17.5</v>
      </c>
    </row>
    <row r="9" spans="1:24" s="125" customFormat="1" ht="12.75">
      <c r="A9" s="115" t="s">
        <v>212</v>
      </c>
      <c r="B9" s="116" t="s">
        <v>24</v>
      </c>
      <c r="C9" s="115"/>
      <c r="D9" s="116" t="s">
        <v>22</v>
      </c>
      <c r="E9" s="117">
        <v>170</v>
      </c>
      <c r="F9" s="117"/>
      <c r="G9" s="271">
        <f t="shared" si="0"/>
        <v>142</v>
      </c>
      <c r="H9" s="118">
        <f t="shared" si="1"/>
        <v>8</v>
      </c>
      <c r="I9" s="117"/>
      <c r="J9" s="117">
        <v>30</v>
      </c>
      <c r="K9" s="117"/>
      <c r="L9" s="115">
        <v>26</v>
      </c>
      <c r="M9" s="117"/>
      <c r="N9" s="115">
        <v>4</v>
      </c>
      <c r="O9" s="115"/>
      <c r="P9" s="115">
        <v>15</v>
      </c>
      <c r="Q9" s="148"/>
      <c r="R9" s="115">
        <v>30</v>
      </c>
      <c r="S9" s="148"/>
      <c r="T9" s="115">
        <v>7</v>
      </c>
      <c r="U9" s="148"/>
      <c r="V9" s="115">
        <v>20</v>
      </c>
      <c r="W9" s="148"/>
      <c r="X9" s="115">
        <v>10</v>
      </c>
    </row>
    <row r="10" spans="1:24" s="125" customFormat="1" ht="12.75">
      <c r="A10" s="115" t="s">
        <v>214</v>
      </c>
      <c r="B10" s="116" t="s">
        <v>43</v>
      </c>
      <c r="C10" s="115"/>
      <c r="D10" s="116" t="s">
        <v>22</v>
      </c>
      <c r="E10" s="117">
        <v>194</v>
      </c>
      <c r="F10" s="117"/>
      <c r="G10" s="271">
        <f t="shared" si="0"/>
        <v>127</v>
      </c>
      <c r="H10" s="118">
        <f t="shared" si="1"/>
        <v>4</v>
      </c>
      <c r="I10" s="117"/>
      <c r="J10" s="117">
        <v>35</v>
      </c>
      <c r="K10" s="117"/>
      <c r="L10" s="115">
        <v>22</v>
      </c>
      <c r="M10" s="148"/>
      <c r="N10" s="115"/>
      <c r="O10" s="115"/>
      <c r="P10" s="115"/>
      <c r="Q10" s="148"/>
      <c r="R10" s="115">
        <v>35</v>
      </c>
      <c r="S10" s="148"/>
      <c r="T10" s="115"/>
      <c r="U10" s="148"/>
      <c r="V10" s="115">
        <v>35</v>
      </c>
      <c r="W10" s="148"/>
      <c r="X10" s="115"/>
    </row>
    <row r="11" spans="1:24" s="240" customFormat="1" ht="12.75">
      <c r="A11" s="238" t="s">
        <v>217</v>
      </c>
      <c r="B11" s="241" t="s">
        <v>577</v>
      </c>
      <c r="C11" s="238"/>
      <c r="D11" s="241" t="s">
        <v>138</v>
      </c>
      <c r="E11" s="242">
        <v>110</v>
      </c>
      <c r="F11" s="242"/>
      <c r="G11" s="243">
        <f t="shared" si="0"/>
        <v>111.5</v>
      </c>
      <c r="H11" s="244">
        <f t="shared" si="1"/>
        <v>5</v>
      </c>
      <c r="I11" s="242"/>
      <c r="J11" s="242">
        <v>20</v>
      </c>
      <c r="K11" s="242"/>
      <c r="L11" s="242"/>
      <c r="M11" s="242"/>
      <c r="N11" s="238">
        <v>14</v>
      </c>
      <c r="O11" s="238"/>
      <c r="P11" s="238">
        <v>7.5</v>
      </c>
      <c r="Q11" s="149"/>
      <c r="R11" s="238">
        <v>40</v>
      </c>
      <c r="S11" s="149"/>
      <c r="T11" s="238"/>
      <c r="U11" s="149"/>
      <c r="V11" s="238">
        <v>30</v>
      </c>
      <c r="W11" s="149"/>
      <c r="X11" s="238"/>
    </row>
    <row r="12" spans="1:24" s="122" customFormat="1" ht="12.75">
      <c r="A12" s="104" t="s">
        <v>342</v>
      </c>
      <c r="B12" s="31" t="s">
        <v>361</v>
      </c>
      <c r="C12" s="121"/>
      <c r="D12" s="31" t="s">
        <v>34</v>
      </c>
      <c r="E12" s="32">
        <v>157</v>
      </c>
      <c r="F12" s="32"/>
      <c r="G12" s="183">
        <f t="shared" si="0"/>
        <v>110.5</v>
      </c>
      <c r="H12" s="105">
        <f t="shared" si="1"/>
        <v>6</v>
      </c>
      <c r="I12" s="32"/>
      <c r="J12" s="32"/>
      <c r="K12" s="32"/>
      <c r="L12" s="32"/>
      <c r="M12" s="32"/>
      <c r="N12" s="121">
        <v>20</v>
      </c>
      <c r="O12" s="121"/>
      <c r="P12" s="121">
        <v>25</v>
      </c>
      <c r="Q12" s="147"/>
      <c r="R12" s="121">
        <v>20</v>
      </c>
      <c r="S12" s="147"/>
      <c r="T12" s="121">
        <v>8</v>
      </c>
      <c r="U12" s="147"/>
      <c r="V12" s="121">
        <v>20</v>
      </c>
      <c r="W12" s="147"/>
      <c r="X12" s="121">
        <v>17.5</v>
      </c>
    </row>
    <row r="13" spans="1:24" s="240" customFormat="1" ht="12.75">
      <c r="A13" s="238" t="s">
        <v>579</v>
      </c>
      <c r="B13" s="241" t="s">
        <v>174</v>
      </c>
      <c r="C13" s="238"/>
      <c r="D13" s="241" t="s">
        <v>34</v>
      </c>
      <c r="E13" s="242">
        <v>90</v>
      </c>
      <c r="F13" s="242"/>
      <c r="G13" s="243">
        <f t="shared" si="0"/>
        <v>108.5</v>
      </c>
      <c r="H13" s="244">
        <f t="shared" si="1"/>
        <v>5</v>
      </c>
      <c r="I13" s="242"/>
      <c r="J13" s="242">
        <v>45</v>
      </c>
      <c r="K13" s="242"/>
      <c r="L13" s="238">
        <v>16</v>
      </c>
      <c r="M13" s="149"/>
      <c r="N13" s="238"/>
      <c r="O13" s="238"/>
      <c r="P13" s="238">
        <v>7.5</v>
      </c>
      <c r="Q13" s="149"/>
      <c r="R13" s="238">
        <v>15</v>
      </c>
      <c r="S13" s="149"/>
      <c r="T13" s="238"/>
      <c r="U13" s="149"/>
      <c r="V13" s="238">
        <v>25</v>
      </c>
      <c r="W13" s="149"/>
      <c r="X13" s="238"/>
    </row>
    <row r="14" spans="1:24" s="240" customFormat="1" ht="12.75">
      <c r="A14" s="238" t="s">
        <v>580</v>
      </c>
      <c r="B14" s="241" t="s">
        <v>465</v>
      </c>
      <c r="C14" s="238"/>
      <c r="D14" s="241" t="s">
        <v>25</v>
      </c>
      <c r="E14" s="242">
        <v>124</v>
      </c>
      <c r="F14" s="242"/>
      <c r="G14" s="243">
        <f t="shared" si="0"/>
        <v>106</v>
      </c>
      <c r="H14" s="244">
        <f t="shared" si="1"/>
        <v>5</v>
      </c>
      <c r="I14" s="242"/>
      <c r="J14" s="242"/>
      <c r="K14" s="242"/>
      <c r="L14" s="238">
        <v>6</v>
      </c>
      <c r="M14" s="149"/>
      <c r="N14" s="238"/>
      <c r="O14" s="238"/>
      <c r="P14" s="238">
        <v>20</v>
      </c>
      <c r="Q14" s="149"/>
      <c r="R14" s="238">
        <v>35</v>
      </c>
      <c r="S14" s="149"/>
      <c r="T14" s="238"/>
      <c r="U14" s="149"/>
      <c r="V14" s="238">
        <v>25</v>
      </c>
      <c r="W14" s="149"/>
      <c r="X14" s="238">
        <v>20</v>
      </c>
    </row>
    <row r="15" spans="1:24" s="122" customFormat="1" ht="12.75">
      <c r="A15" s="104" t="s">
        <v>581</v>
      </c>
      <c r="B15" s="31" t="s">
        <v>107</v>
      </c>
      <c r="C15" s="121"/>
      <c r="D15" s="31" t="s">
        <v>34</v>
      </c>
      <c r="E15" s="32">
        <v>143</v>
      </c>
      <c r="F15" s="32"/>
      <c r="G15" s="183">
        <f t="shared" si="0"/>
        <v>103</v>
      </c>
      <c r="H15" s="105">
        <f t="shared" si="1"/>
        <v>7</v>
      </c>
      <c r="I15" s="32"/>
      <c r="J15" s="32">
        <v>15</v>
      </c>
      <c r="K15" s="32"/>
      <c r="L15" s="121">
        <v>6</v>
      </c>
      <c r="M15" s="147"/>
      <c r="N15" s="121">
        <v>22</v>
      </c>
      <c r="O15" s="121"/>
      <c r="P15" s="121">
        <v>22.5</v>
      </c>
      <c r="Q15" s="147"/>
      <c r="R15" s="121">
        <v>25</v>
      </c>
      <c r="S15" s="147"/>
      <c r="T15" s="121"/>
      <c r="U15" s="147"/>
      <c r="V15" s="121">
        <v>10</v>
      </c>
      <c r="W15" s="147"/>
      <c r="X15" s="121">
        <v>2.5</v>
      </c>
    </row>
    <row r="16" spans="1:24" s="240" customFormat="1" ht="12.75">
      <c r="A16" s="238" t="s">
        <v>582</v>
      </c>
      <c r="B16" s="241" t="s">
        <v>165</v>
      </c>
      <c r="C16" s="238"/>
      <c r="D16" s="241" t="s">
        <v>29</v>
      </c>
      <c r="E16" s="242">
        <v>74</v>
      </c>
      <c r="F16" s="242"/>
      <c r="G16" s="243">
        <f t="shared" si="0"/>
        <v>100</v>
      </c>
      <c r="H16" s="244">
        <f t="shared" si="1"/>
        <v>5</v>
      </c>
      <c r="I16" s="242"/>
      <c r="J16" s="242">
        <v>10</v>
      </c>
      <c r="K16" s="242"/>
      <c r="L16" s="242"/>
      <c r="M16" s="242"/>
      <c r="N16" s="238">
        <v>10</v>
      </c>
      <c r="O16" s="238"/>
      <c r="P16" s="238"/>
      <c r="Q16" s="149"/>
      <c r="R16" s="238">
        <v>40</v>
      </c>
      <c r="S16" s="149"/>
      <c r="T16" s="238"/>
      <c r="U16" s="149"/>
      <c r="V16" s="238">
        <v>25</v>
      </c>
      <c r="W16" s="149"/>
      <c r="X16" s="238">
        <v>15</v>
      </c>
    </row>
    <row r="17" spans="1:24" s="122" customFormat="1" ht="12.75">
      <c r="A17" s="104" t="s">
        <v>583</v>
      </c>
      <c r="B17" s="31" t="s">
        <v>131</v>
      </c>
      <c r="C17" s="121"/>
      <c r="D17" s="31" t="s">
        <v>34</v>
      </c>
      <c r="E17" s="32">
        <v>112</v>
      </c>
      <c r="F17" s="32"/>
      <c r="G17" s="183">
        <f t="shared" si="0"/>
        <v>94.5</v>
      </c>
      <c r="H17" s="105">
        <f t="shared" si="1"/>
        <v>6</v>
      </c>
      <c r="I17" s="32"/>
      <c r="J17" s="32">
        <v>20</v>
      </c>
      <c r="K17" s="32"/>
      <c r="L17" s="121">
        <v>15</v>
      </c>
      <c r="M17" s="147"/>
      <c r="N17" s="121"/>
      <c r="O17" s="121"/>
      <c r="P17" s="121">
        <v>12.5</v>
      </c>
      <c r="Q17" s="147"/>
      <c r="R17" s="121"/>
      <c r="S17" s="147"/>
      <c r="T17" s="121">
        <v>2</v>
      </c>
      <c r="U17" s="147"/>
      <c r="V17" s="121">
        <v>25</v>
      </c>
      <c r="W17" s="147"/>
      <c r="X17" s="121">
        <v>20</v>
      </c>
    </row>
    <row r="18" spans="1:24" s="122" customFormat="1" ht="12.75">
      <c r="A18" s="104" t="s">
        <v>584</v>
      </c>
      <c r="B18" s="31" t="s">
        <v>60</v>
      </c>
      <c r="C18" s="121"/>
      <c r="D18" s="31" t="s">
        <v>41</v>
      </c>
      <c r="E18" s="32">
        <v>141</v>
      </c>
      <c r="F18" s="32"/>
      <c r="G18" s="183">
        <f t="shared" si="0"/>
        <v>90</v>
      </c>
      <c r="H18" s="105">
        <f t="shared" si="1"/>
        <v>5</v>
      </c>
      <c r="I18" s="32"/>
      <c r="J18" s="32">
        <v>30</v>
      </c>
      <c r="K18" s="32"/>
      <c r="L18" s="121"/>
      <c r="M18" s="147"/>
      <c r="N18" s="121"/>
      <c r="O18" s="121"/>
      <c r="P18" s="121">
        <v>2.5</v>
      </c>
      <c r="Q18" s="147"/>
      <c r="R18" s="121">
        <v>20</v>
      </c>
      <c r="S18" s="147"/>
      <c r="T18" s="121"/>
      <c r="U18" s="147"/>
      <c r="V18" s="121">
        <v>25</v>
      </c>
      <c r="W18" s="147"/>
      <c r="X18" s="121">
        <v>12.5</v>
      </c>
    </row>
    <row r="19" spans="1:24" s="122" customFormat="1" ht="12.75">
      <c r="A19" s="104" t="s">
        <v>230</v>
      </c>
      <c r="B19" s="31" t="s">
        <v>47</v>
      </c>
      <c r="C19" s="121"/>
      <c r="D19" s="31" t="s">
        <v>34</v>
      </c>
      <c r="E19" s="32">
        <v>170</v>
      </c>
      <c r="F19" s="32"/>
      <c r="G19" s="183">
        <f t="shared" si="0"/>
        <v>89</v>
      </c>
      <c r="H19" s="105">
        <f t="shared" si="1"/>
        <v>4</v>
      </c>
      <c r="I19" s="32"/>
      <c r="J19" s="32">
        <v>25</v>
      </c>
      <c r="K19" s="32"/>
      <c r="L19" s="121">
        <v>19</v>
      </c>
      <c r="M19" s="147"/>
      <c r="N19" s="121"/>
      <c r="O19" s="121"/>
      <c r="P19" s="121"/>
      <c r="Q19" s="147"/>
      <c r="R19" s="121">
        <v>15</v>
      </c>
      <c r="S19" s="147"/>
      <c r="T19" s="121"/>
      <c r="U19" s="147"/>
      <c r="V19" s="121">
        <v>30</v>
      </c>
      <c r="W19" s="147"/>
      <c r="X19" s="121"/>
    </row>
    <row r="20" spans="1:24" s="122" customFormat="1" ht="12.75">
      <c r="A20" s="104" t="s">
        <v>585</v>
      </c>
      <c r="B20" s="31" t="s">
        <v>48</v>
      </c>
      <c r="C20" s="121"/>
      <c r="D20" s="31" t="s">
        <v>34</v>
      </c>
      <c r="E20" s="32">
        <v>176</v>
      </c>
      <c r="F20" s="32"/>
      <c r="G20" s="183">
        <f t="shared" si="0"/>
        <v>86</v>
      </c>
      <c r="H20" s="105">
        <f t="shared" si="1"/>
        <v>3</v>
      </c>
      <c r="I20" s="32"/>
      <c r="J20" s="32">
        <v>30</v>
      </c>
      <c r="K20" s="32"/>
      <c r="L20" s="121">
        <v>26</v>
      </c>
      <c r="M20" s="147"/>
      <c r="N20" s="121"/>
      <c r="O20" s="121"/>
      <c r="P20" s="121"/>
      <c r="Q20" s="147"/>
      <c r="R20" s="121"/>
      <c r="S20" s="147"/>
      <c r="T20" s="121"/>
      <c r="U20" s="147"/>
      <c r="V20" s="121">
        <v>30</v>
      </c>
      <c r="W20" s="147"/>
      <c r="X20" s="121"/>
    </row>
    <row r="21" spans="1:24" s="122" customFormat="1" ht="12.75">
      <c r="A21" s="104" t="s">
        <v>519</v>
      </c>
      <c r="B21" s="31" t="s">
        <v>40</v>
      </c>
      <c r="C21" s="121"/>
      <c r="D21" s="31" t="s">
        <v>41</v>
      </c>
      <c r="E21" s="32">
        <v>183</v>
      </c>
      <c r="F21" s="32"/>
      <c r="G21" s="183">
        <f t="shared" si="0"/>
        <v>85</v>
      </c>
      <c r="H21" s="105">
        <f t="shared" si="1"/>
        <v>3</v>
      </c>
      <c r="I21" s="32"/>
      <c r="J21" s="32">
        <v>30</v>
      </c>
      <c r="K21" s="32"/>
      <c r="L21" s="121"/>
      <c r="M21" s="147"/>
      <c r="N21" s="121"/>
      <c r="O21" s="121"/>
      <c r="P21" s="121"/>
      <c r="Q21" s="147"/>
      <c r="R21" s="121">
        <v>25</v>
      </c>
      <c r="S21" s="147"/>
      <c r="T21" s="121"/>
      <c r="U21" s="147"/>
      <c r="V21" s="121">
        <v>30</v>
      </c>
      <c r="W21" s="147"/>
      <c r="X21" s="121"/>
    </row>
    <row r="22" spans="1:24" s="240" customFormat="1" ht="12.75">
      <c r="A22" s="238"/>
      <c r="B22" s="241" t="s">
        <v>570</v>
      </c>
      <c r="C22" s="241"/>
      <c r="D22" s="241" t="s">
        <v>34</v>
      </c>
      <c r="E22" s="242">
        <v>82</v>
      </c>
      <c r="F22" s="149"/>
      <c r="G22" s="243">
        <f t="shared" si="0"/>
        <v>85</v>
      </c>
      <c r="H22" s="244">
        <f t="shared" si="1"/>
        <v>3</v>
      </c>
      <c r="I22" s="149"/>
      <c r="J22" s="149"/>
      <c r="K22" s="149"/>
      <c r="L22" s="149"/>
      <c r="M22" s="149"/>
      <c r="N22" s="149"/>
      <c r="O22" s="149"/>
      <c r="P22" s="149"/>
      <c r="Q22" s="149"/>
      <c r="R22" s="238">
        <v>25</v>
      </c>
      <c r="S22" s="149"/>
      <c r="T22" s="149"/>
      <c r="U22" s="149"/>
      <c r="V22" s="238">
        <v>40</v>
      </c>
      <c r="W22" s="149"/>
      <c r="X22" s="238">
        <v>20</v>
      </c>
    </row>
    <row r="23" spans="1:24" s="122" customFormat="1" ht="12.75">
      <c r="A23" s="104"/>
      <c r="B23" s="31" t="s">
        <v>122</v>
      </c>
      <c r="C23" s="121"/>
      <c r="D23" s="31" t="s">
        <v>34</v>
      </c>
      <c r="E23" s="32">
        <v>107</v>
      </c>
      <c r="F23" s="32"/>
      <c r="G23" s="183">
        <f t="shared" si="0"/>
        <v>85</v>
      </c>
      <c r="H23" s="105">
        <f t="shared" si="1"/>
        <v>3</v>
      </c>
      <c r="I23" s="32"/>
      <c r="J23" s="32">
        <v>30</v>
      </c>
      <c r="K23" s="32"/>
      <c r="L23" s="121"/>
      <c r="M23" s="147"/>
      <c r="N23" s="121"/>
      <c r="O23" s="121"/>
      <c r="P23" s="121"/>
      <c r="Q23" s="147"/>
      <c r="R23" s="121">
        <v>35</v>
      </c>
      <c r="S23" s="147"/>
      <c r="T23" s="121"/>
      <c r="U23" s="147"/>
      <c r="V23" s="121">
        <v>20</v>
      </c>
      <c r="W23" s="147"/>
      <c r="X23" s="121"/>
    </row>
    <row r="24" spans="1:24" s="122" customFormat="1" ht="12.75">
      <c r="A24" s="104" t="s">
        <v>588</v>
      </c>
      <c r="B24" s="31" t="s">
        <v>523</v>
      </c>
      <c r="C24" s="31"/>
      <c r="D24" s="31" t="s">
        <v>34</v>
      </c>
      <c r="E24" s="32">
        <v>196</v>
      </c>
      <c r="F24" s="147"/>
      <c r="G24" s="183">
        <f t="shared" si="0"/>
        <v>85</v>
      </c>
      <c r="H24" s="105">
        <f t="shared" si="1"/>
        <v>2</v>
      </c>
      <c r="I24" s="147"/>
      <c r="J24" s="147"/>
      <c r="K24" s="147"/>
      <c r="L24" s="147"/>
      <c r="M24" s="147"/>
      <c r="N24" s="147"/>
      <c r="O24" s="147"/>
      <c r="P24" s="147"/>
      <c r="Q24" s="147"/>
      <c r="R24" s="121">
        <v>40</v>
      </c>
      <c r="S24" s="147"/>
      <c r="T24" s="147"/>
      <c r="U24" s="147"/>
      <c r="V24" s="257">
        <v>45</v>
      </c>
      <c r="W24" s="147"/>
      <c r="X24" s="121"/>
    </row>
    <row r="25" spans="1:24" s="240" customFormat="1" ht="12.75">
      <c r="A25" s="238" t="s">
        <v>238</v>
      </c>
      <c r="B25" s="241" t="s">
        <v>152</v>
      </c>
      <c r="C25" s="238"/>
      <c r="D25" s="241" t="s">
        <v>31</v>
      </c>
      <c r="E25" s="242">
        <v>88</v>
      </c>
      <c r="F25" s="242"/>
      <c r="G25" s="243">
        <f t="shared" si="0"/>
        <v>82</v>
      </c>
      <c r="H25" s="244">
        <f t="shared" si="1"/>
        <v>4</v>
      </c>
      <c r="I25" s="242"/>
      <c r="J25" s="242">
        <v>20</v>
      </c>
      <c r="K25" s="242"/>
      <c r="L25" s="242"/>
      <c r="M25" s="242"/>
      <c r="N25" s="238">
        <v>12</v>
      </c>
      <c r="O25" s="238"/>
      <c r="P25" s="238">
        <v>25</v>
      </c>
      <c r="Q25" s="149"/>
      <c r="R25" s="238"/>
      <c r="S25" s="149"/>
      <c r="T25" s="238"/>
      <c r="U25" s="149"/>
      <c r="V25" s="238">
        <v>25</v>
      </c>
      <c r="W25" s="149"/>
      <c r="X25" s="238"/>
    </row>
    <row r="26" spans="1:24" s="122" customFormat="1" ht="12.75">
      <c r="A26" s="104" t="s">
        <v>589</v>
      </c>
      <c r="B26" s="31" t="s">
        <v>87</v>
      </c>
      <c r="C26" s="121"/>
      <c r="D26" s="31" t="s">
        <v>88</v>
      </c>
      <c r="E26" s="32">
        <v>140</v>
      </c>
      <c r="F26" s="32"/>
      <c r="G26" s="183">
        <f t="shared" si="0"/>
        <v>81.5</v>
      </c>
      <c r="H26" s="105">
        <f t="shared" si="1"/>
        <v>4</v>
      </c>
      <c r="I26" s="32"/>
      <c r="J26" s="32">
        <v>35</v>
      </c>
      <c r="K26" s="32"/>
      <c r="L26" s="32"/>
      <c r="M26" s="32"/>
      <c r="N26" s="121">
        <v>10</v>
      </c>
      <c r="O26" s="121"/>
      <c r="P26" s="121"/>
      <c r="Q26" s="147"/>
      <c r="R26" s="121"/>
      <c r="S26" s="147"/>
      <c r="T26" s="121">
        <v>6.5</v>
      </c>
      <c r="U26" s="147"/>
      <c r="V26" s="121">
        <v>30</v>
      </c>
      <c r="W26" s="147"/>
      <c r="X26" s="121"/>
    </row>
    <row r="27" spans="1:24" s="122" customFormat="1" ht="12.75">
      <c r="A27" s="104" t="s">
        <v>590</v>
      </c>
      <c r="B27" s="31" t="s">
        <v>384</v>
      </c>
      <c r="C27" s="121"/>
      <c r="D27" s="31" t="s">
        <v>34</v>
      </c>
      <c r="E27" s="32">
        <v>75</v>
      </c>
      <c r="F27" s="32"/>
      <c r="G27" s="183">
        <f t="shared" si="0"/>
        <v>79</v>
      </c>
      <c r="H27" s="105">
        <f t="shared" si="1"/>
        <v>5</v>
      </c>
      <c r="I27" s="32"/>
      <c r="J27" s="32"/>
      <c r="K27" s="32"/>
      <c r="L27" s="32"/>
      <c r="M27" s="32"/>
      <c r="N27" s="121">
        <v>4</v>
      </c>
      <c r="O27" s="121"/>
      <c r="P27" s="121">
        <v>17.5</v>
      </c>
      <c r="Q27" s="147"/>
      <c r="R27" s="121">
        <v>25</v>
      </c>
      <c r="S27" s="147"/>
      <c r="T27" s="121"/>
      <c r="U27" s="147"/>
      <c r="V27" s="121">
        <v>30</v>
      </c>
      <c r="W27" s="147"/>
      <c r="X27" s="121">
        <v>2.5</v>
      </c>
    </row>
    <row r="28" spans="1:24" s="122" customFormat="1" ht="12.75">
      <c r="A28" s="104" t="s">
        <v>591</v>
      </c>
      <c r="B28" s="31" t="s">
        <v>171</v>
      </c>
      <c r="C28" s="121"/>
      <c r="D28" s="31" t="s">
        <v>33</v>
      </c>
      <c r="E28" s="32">
        <v>71</v>
      </c>
      <c r="F28" s="32"/>
      <c r="G28" s="183">
        <f t="shared" si="0"/>
        <v>75</v>
      </c>
      <c r="H28" s="105">
        <f t="shared" si="1"/>
        <v>4</v>
      </c>
      <c r="I28" s="32"/>
      <c r="J28" s="32">
        <v>25</v>
      </c>
      <c r="K28" s="32"/>
      <c r="L28" s="121"/>
      <c r="M28" s="147"/>
      <c r="N28" s="121"/>
      <c r="O28" s="121"/>
      <c r="P28" s="121">
        <v>10</v>
      </c>
      <c r="Q28" s="147"/>
      <c r="R28" s="121">
        <v>30</v>
      </c>
      <c r="S28" s="147"/>
      <c r="T28" s="121"/>
      <c r="U28" s="147"/>
      <c r="V28" s="121">
        <v>10</v>
      </c>
      <c r="W28" s="147"/>
      <c r="X28" s="121"/>
    </row>
    <row r="29" spans="1:24" s="122" customFormat="1" ht="12.75">
      <c r="A29" s="104" t="s">
        <v>592</v>
      </c>
      <c r="B29" s="31" t="s">
        <v>547</v>
      </c>
      <c r="C29" s="31"/>
      <c r="D29" s="31" t="s">
        <v>237</v>
      </c>
      <c r="E29" s="32" t="s">
        <v>548</v>
      </c>
      <c r="F29" s="147"/>
      <c r="G29" s="183">
        <f t="shared" si="0"/>
        <v>75</v>
      </c>
      <c r="H29" s="105">
        <f t="shared" si="1"/>
        <v>2</v>
      </c>
      <c r="I29" s="147"/>
      <c r="J29" s="147"/>
      <c r="K29" s="147"/>
      <c r="L29" s="147"/>
      <c r="M29" s="147"/>
      <c r="N29" s="147"/>
      <c r="O29" s="147"/>
      <c r="P29" s="147"/>
      <c r="Q29" s="147"/>
      <c r="R29" s="121">
        <v>50</v>
      </c>
      <c r="S29" s="147"/>
      <c r="T29" s="147"/>
      <c r="U29" s="147"/>
      <c r="V29" s="121">
        <v>25</v>
      </c>
      <c r="W29" s="147"/>
      <c r="X29" s="121"/>
    </row>
    <row r="30" spans="1:24" s="122" customFormat="1" ht="12.75">
      <c r="A30" s="104" t="s">
        <v>593</v>
      </c>
      <c r="B30" s="31" t="s">
        <v>458</v>
      </c>
      <c r="C30" s="121"/>
      <c r="D30" s="31" t="s">
        <v>18</v>
      </c>
      <c r="E30" s="32">
        <v>191</v>
      </c>
      <c r="F30" s="32"/>
      <c r="G30" s="183">
        <f t="shared" si="0"/>
        <v>73</v>
      </c>
      <c r="H30" s="105">
        <f t="shared" si="1"/>
        <v>4</v>
      </c>
      <c r="I30" s="32"/>
      <c r="J30" s="32"/>
      <c r="K30" s="32"/>
      <c r="L30" s="121">
        <v>29</v>
      </c>
      <c r="M30" s="147"/>
      <c r="N30" s="121"/>
      <c r="O30" s="121"/>
      <c r="P30" s="121">
        <v>15</v>
      </c>
      <c r="Q30" s="147"/>
      <c r="R30" s="121"/>
      <c r="S30" s="147"/>
      <c r="T30" s="121">
        <v>9</v>
      </c>
      <c r="U30" s="147"/>
      <c r="V30" s="121"/>
      <c r="W30" s="147"/>
      <c r="X30" s="121">
        <v>20</v>
      </c>
    </row>
    <row r="31" spans="1:24" s="122" customFormat="1" ht="12.75">
      <c r="A31" s="104" t="s">
        <v>594</v>
      </c>
      <c r="B31" s="31" t="s">
        <v>46</v>
      </c>
      <c r="C31" s="121"/>
      <c r="D31" s="31" t="s">
        <v>31</v>
      </c>
      <c r="E31" s="32">
        <v>181</v>
      </c>
      <c r="F31" s="32"/>
      <c r="G31" s="183">
        <f t="shared" si="0"/>
        <v>70</v>
      </c>
      <c r="H31" s="105">
        <f t="shared" si="1"/>
        <v>3</v>
      </c>
      <c r="I31" s="32"/>
      <c r="J31" s="32">
        <v>25</v>
      </c>
      <c r="K31" s="32"/>
      <c r="L31" s="121"/>
      <c r="M31" s="147"/>
      <c r="N31" s="121"/>
      <c r="O31" s="121"/>
      <c r="P31" s="121">
        <v>20</v>
      </c>
      <c r="Q31" s="147"/>
      <c r="R31" s="121">
        <v>25</v>
      </c>
      <c r="S31" s="147"/>
      <c r="T31" s="121"/>
      <c r="U31" s="147"/>
      <c r="V31" s="121"/>
      <c r="W31" s="147"/>
      <c r="X31" s="121"/>
    </row>
    <row r="32" spans="1:24" s="122" customFormat="1" ht="12.75">
      <c r="A32" s="104" t="s">
        <v>683</v>
      </c>
      <c r="B32" s="31" t="s">
        <v>551</v>
      </c>
      <c r="C32" s="31"/>
      <c r="D32" s="31" t="s">
        <v>138</v>
      </c>
      <c r="E32" s="32">
        <v>117</v>
      </c>
      <c r="F32" s="147"/>
      <c r="G32" s="183">
        <f t="shared" si="0"/>
        <v>70</v>
      </c>
      <c r="H32" s="105">
        <f t="shared" si="1"/>
        <v>2</v>
      </c>
      <c r="I32" s="147"/>
      <c r="J32" s="147"/>
      <c r="K32" s="147"/>
      <c r="L32" s="147"/>
      <c r="M32" s="147"/>
      <c r="N32" s="147"/>
      <c r="O32" s="147"/>
      <c r="P32" s="147"/>
      <c r="Q32" s="147"/>
      <c r="R32" s="121">
        <v>30</v>
      </c>
      <c r="S32" s="147"/>
      <c r="T32" s="147"/>
      <c r="U32" s="147"/>
      <c r="V32" s="257">
        <v>40</v>
      </c>
      <c r="W32" s="147"/>
      <c r="X32" s="121"/>
    </row>
    <row r="33" spans="1:24" s="122" customFormat="1" ht="12.75">
      <c r="A33" s="104"/>
      <c r="B33" s="31" t="s">
        <v>38</v>
      </c>
      <c r="C33" s="121"/>
      <c r="D33" s="31" t="s">
        <v>88</v>
      </c>
      <c r="E33" s="32">
        <v>200</v>
      </c>
      <c r="F33" s="32"/>
      <c r="G33" s="183">
        <f t="shared" si="0"/>
        <v>70</v>
      </c>
      <c r="H33" s="105">
        <f t="shared" si="1"/>
        <v>2</v>
      </c>
      <c r="I33" s="32"/>
      <c r="J33" s="32">
        <v>45</v>
      </c>
      <c r="K33" s="32"/>
      <c r="L33" s="121"/>
      <c r="M33" s="147"/>
      <c r="N33" s="121"/>
      <c r="O33" s="121"/>
      <c r="P33" s="121"/>
      <c r="Q33" s="147"/>
      <c r="R33" s="121">
        <v>25</v>
      </c>
      <c r="S33" s="147"/>
      <c r="T33" s="121"/>
      <c r="U33" s="147"/>
      <c r="V33" s="121"/>
      <c r="W33" s="147"/>
      <c r="X33" s="121"/>
    </row>
    <row r="34" spans="1:24" s="122" customFormat="1" ht="12.75">
      <c r="A34" s="104"/>
      <c r="B34" s="31" t="s">
        <v>550</v>
      </c>
      <c r="C34" s="31"/>
      <c r="D34" s="31" t="s">
        <v>237</v>
      </c>
      <c r="E34" s="32">
        <v>116</v>
      </c>
      <c r="F34" s="147"/>
      <c r="G34" s="183">
        <f t="shared" si="0"/>
        <v>70</v>
      </c>
      <c r="H34" s="105">
        <f t="shared" si="1"/>
        <v>2</v>
      </c>
      <c r="I34" s="147"/>
      <c r="J34" s="147"/>
      <c r="K34" s="147"/>
      <c r="L34" s="147"/>
      <c r="M34" s="147"/>
      <c r="N34" s="147"/>
      <c r="O34" s="147"/>
      <c r="P34" s="147"/>
      <c r="Q34" s="147"/>
      <c r="R34" s="121">
        <v>35</v>
      </c>
      <c r="S34" s="147"/>
      <c r="T34" s="147"/>
      <c r="U34" s="147"/>
      <c r="V34" s="121">
        <v>35</v>
      </c>
      <c r="W34" s="147"/>
      <c r="X34" s="121"/>
    </row>
    <row r="35" spans="1:24" s="122" customFormat="1" ht="12.75">
      <c r="A35" s="104" t="s">
        <v>252</v>
      </c>
      <c r="B35" s="31" t="s">
        <v>142</v>
      </c>
      <c r="C35" s="121"/>
      <c r="D35" s="31" t="s">
        <v>33</v>
      </c>
      <c r="E35" s="32">
        <v>105</v>
      </c>
      <c r="F35" s="32"/>
      <c r="G35" s="183">
        <f t="shared" si="0"/>
        <v>69.5</v>
      </c>
      <c r="H35" s="105">
        <f t="shared" si="1"/>
        <v>4</v>
      </c>
      <c r="I35" s="32"/>
      <c r="J35" s="32">
        <v>30</v>
      </c>
      <c r="K35" s="32"/>
      <c r="L35" s="121"/>
      <c r="M35" s="147"/>
      <c r="N35" s="121"/>
      <c r="O35" s="121"/>
      <c r="P35" s="121"/>
      <c r="Q35" s="147"/>
      <c r="R35" s="121">
        <v>30</v>
      </c>
      <c r="S35" s="147"/>
      <c r="T35" s="121">
        <v>4.5</v>
      </c>
      <c r="U35" s="147"/>
      <c r="V35" s="121">
        <v>5</v>
      </c>
      <c r="W35" s="147"/>
      <c r="X35" s="121"/>
    </row>
    <row r="36" spans="1:24" s="122" customFormat="1" ht="12.75">
      <c r="A36" s="104" t="s">
        <v>254</v>
      </c>
      <c r="B36" s="31" t="s">
        <v>491</v>
      </c>
      <c r="C36" s="121"/>
      <c r="D36" s="31" t="s">
        <v>31</v>
      </c>
      <c r="E36" s="32">
        <v>134</v>
      </c>
      <c r="F36" s="147"/>
      <c r="G36" s="183">
        <f t="shared" si="0"/>
        <v>65</v>
      </c>
      <c r="H36" s="105">
        <f t="shared" si="1"/>
        <v>3</v>
      </c>
      <c r="I36" s="147"/>
      <c r="J36" s="147"/>
      <c r="K36" s="147"/>
      <c r="L36" s="147"/>
      <c r="M36" s="147"/>
      <c r="N36" s="147"/>
      <c r="O36" s="147"/>
      <c r="P36" s="121">
        <v>15</v>
      </c>
      <c r="Q36" s="147"/>
      <c r="R36" s="121">
        <v>10</v>
      </c>
      <c r="S36" s="147"/>
      <c r="T36" s="121"/>
      <c r="U36" s="147"/>
      <c r="V36" s="257">
        <v>40</v>
      </c>
      <c r="W36" s="147"/>
      <c r="X36" s="121"/>
    </row>
    <row r="37" spans="1:24" s="122" customFormat="1" ht="12.75">
      <c r="A37" s="104"/>
      <c r="B37" s="31" t="s">
        <v>114</v>
      </c>
      <c r="C37" s="121"/>
      <c r="D37" s="31" t="s">
        <v>88</v>
      </c>
      <c r="E37" s="32">
        <v>134</v>
      </c>
      <c r="F37" s="32"/>
      <c r="G37" s="183">
        <f aca="true" t="shared" si="2" ref="G37:G68">SUM(J37:X37)</f>
        <v>65</v>
      </c>
      <c r="H37" s="105">
        <f aca="true" t="shared" si="3" ref="H37:H68">15-COUNTBLANK(J37:X37)</f>
        <v>3</v>
      </c>
      <c r="I37" s="32"/>
      <c r="J37" s="32">
        <v>30</v>
      </c>
      <c r="K37" s="32"/>
      <c r="L37" s="121"/>
      <c r="M37" s="147"/>
      <c r="N37" s="121">
        <v>10</v>
      </c>
      <c r="O37" s="121"/>
      <c r="P37" s="121"/>
      <c r="Q37" s="147"/>
      <c r="R37" s="121"/>
      <c r="S37" s="147"/>
      <c r="T37" s="121"/>
      <c r="U37" s="147"/>
      <c r="V37" s="121">
        <v>25</v>
      </c>
      <c r="W37" s="147"/>
      <c r="X37" s="121"/>
    </row>
    <row r="38" spans="1:24" s="122" customFormat="1" ht="12.75">
      <c r="A38" s="104" t="s">
        <v>597</v>
      </c>
      <c r="B38" s="31" t="s">
        <v>567</v>
      </c>
      <c r="C38" s="31"/>
      <c r="D38" s="31" t="s">
        <v>41</v>
      </c>
      <c r="E38" s="32">
        <v>88</v>
      </c>
      <c r="F38" s="147"/>
      <c r="G38" s="183">
        <f t="shared" si="2"/>
        <v>65</v>
      </c>
      <c r="H38" s="105">
        <f t="shared" si="3"/>
        <v>2</v>
      </c>
      <c r="I38" s="147"/>
      <c r="J38" s="147"/>
      <c r="K38" s="147"/>
      <c r="L38" s="147"/>
      <c r="M38" s="147"/>
      <c r="N38" s="147"/>
      <c r="O38" s="147"/>
      <c r="P38" s="147"/>
      <c r="Q38" s="147"/>
      <c r="R38" s="121">
        <v>40</v>
      </c>
      <c r="S38" s="147"/>
      <c r="T38" s="147"/>
      <c r="U38" s="147"/>
      <c r="V38" s="121">
        <v>25</v>
      </c>
      <c r="W38" s="147"/>
      <c r="X38" s="121"/>
    </row>
    <row r="39" spans="1:24" s="122" customFormat="1" ht="12.75">
      <c r="A39" s="104" t="s">
        <v>255</v>
      </c>
      <c r="B39" s="31" t="s">
        <v>370</v>
      </c>
      <c r="C39" s="121"/>
      <c r="D39" s="31" t="s">
        <v>237</v>
      </c>
      <c r="E39" s="32">
        <v>132</v>
      </c>
      <c r="F39" s="32"/>
      <c r="G39" s="183">
        <f t="shared" si="2"/>
        <v>63</v>
      </c>
      <c r="H39" s="105">
        <f t="shared" si="3"/>
        <v>3</v>
      </c>
      <c r="I39" s="32"/>
      <c r="J39" s="32"/>
      <c r="K39" s="32"/>
      <c r="L39" s="32"/>
      <c r="M39" s="32"/>
      <c r="N39" s="121">
        <v>8</v>
      </c>
      <c r="O39" s="121"/>
      <c r="P39" s="121"/>
      <c r="Q39" s="147"/>
      <c r="R39" s="121">
        <v>20</v>
      </c>
      <c r="S39" s="147"/>
      <c r="T39" s="121"/>
      <c r="U39" s="147"/>
      <c r="V39" s="121">
        <v>35</v>
      </c>
      <c r="W39" s="147"/>
      <c r="X39" s="121"/>
    </row>
    <row r="40" spans="1:24" s="122" customFormat="1" ht="12.75">
      <c r="A40" s="104" t="s">
        <v>257</v>
      </c>
      <c r="B40" s="31" t="s">
        <v>328</v>
      </c>
      <c r="C40" s="121"/>
      <c r="D40" s="31" t="s">
        <v>25</v>
      </c>
      <c r="E40" s="32">
        <v>120</v>
      </c>
      <c r="F40" s="32"/>
      <c r="G40" s="183">
        <f t="shared" si="2"/>
        <v>62</v>
      </c>
      <c r="H40" s="105">
        <f t="shared" si="3"/>
        <v>4</v>
      </c>
      <c r="I40" s="32"/>
      <c r="J40" s="32"/>
      <c r="K40" s="32"/>
      <c r="L40" s="121">
        <v>12</v>
      </c>
      <c r="M40" s="147"/>
      <c r="N40" s="121"/>
      <c r="O40" s="121"/>
      <c r="P40" s="121">
        <v>17.5</v>
      </c>
      <c r="Q40" s="147"/>
      <c r="R40" s="121"/>
      <c r="S40" s="147"/>
      <c r="T40" s="121"/>
      <c r="U40" s="147"/>
      <c r="V40" s="121">
        <v>15</v>
      </c>
      <c r="W40" s="147"/>
      <c r="X40" s="121">
        <v>17.5</v>
      </c>
    </row>
    <row r="41" spans="1:24" s="122" customFormat="1" ht="12.75">
      <c r="A41" s="104" t="s">
        <v>260</v>
      </c>
      <c r="B41" s="31" t="s">
        <v>373</v>
      </c>
      <c r="C41" s="121"/>
      <c r="D41" s="31" t="s">
        <v>18</v>
      </c>
      <c r="E41" s="32">
        <v>96</v>
      </c>
      <c r="F41" s="32"/>
      <c r="G41" s="183">
        <f t="shared" si="2"/>
        <v>62</v>
      </c>
      <c r="H41" s="105">
        <f t="shared" si="3"/>
        <v>3</v>
      </c>
      <c r="I41" s="32"/>
      <c r="J41" s="32"/>
      <c r="K41" s="32"/>
      <c r="L41" s="32"/>
      <c r="M41" s="32"/>
      <c r="N41" s="121">
        <v>22</v>
      </c>
      <c r="O41" s="121"/>
      <c r="P41" s="121">
        <v>20</v>
      </c>
      <c r="Q41" s="147"/>
      <c r="R41" s="121"/>
      <c r="S41" s="147"/>
      <c r="T41" s="121"/>
      <c r="U41" s="147"/>
      <c r="V41" s="121"/>
      <c r="W41" s="147"/>
      <c r="X41" s="121">
        <v>20</v>
      </c>
    </row>
    <row r="42" spans="1:24" s="122" customFormat="1" ht="12.75">
      <c r="A42" s="104" t="s">
        <v>263</v>
      </c>
      <c r="B42" s="31" t="s">
        <v>380</v>
      </c>
      <c r="C42" s="121"/>
      <c r="D42" s="31" t="s">
        <v>25</v>
      </c>
      <c r="E42" s="32">
        <v>101</v>
      </c>
      <c r="F42" s="32"/>
      <c r="G42" s="183">
        <f t="shared" si="2"/>
        <v>60.5</v>
      </c>
      <c r="H42" s="105">
        <f t="shared" si="3"/>
        <v>5</v>
      </c>
      <c r="I42" s="32"/>
      <c r="J42" s="32"/>
      <c r="K42" s="32"/>
      <c r="L42" s="32"/>
      <c r="M42" s="32"/>
      <c r="N42" s="121">
        <v>8</v>
      </c>
      <c r="O42" s="121"/>
      <c r="P42" s="121">
        <v>7.5</v>
      </c>
      <c r="Q42" s="147"/>
      <c r="R42" s="121">
        <v>20</v>
      </c>
      <c r="S42" s="147"/>
      <c r="T42" s="121"/>
      <c r="U42" s="147"/>
      <c r="V42" s="121">
        <v>25</v>
      </c>
      <c r="W42" s="147"/>
      <c r="X42" s="121">
        <v>0</v>
      </c>
    </row>
    <row r="43" spans="1:24" s="122" customFormat="1" ht="12.75">
      <c r="A43" s="104" t="s">
        <v>264</v>
      </c>
      <c r="B43" s="31" t="s">
        <v>369</v>
      </c>
      <c r="C43" s="121"/>
      <c r="D43" s="31" t="s">
        <v>34</v>
      </c>
      <c r="E43" s="32">
        <v>120</v>
      </c>
      <c r="F43" s="32"/>
      <c r="G43" s="183">
        <f t="shared" si="2"/>
        <v>60.5</v>
      </c>
      <c r="H43" s="105">
        <f t="shared" si="3"/>
        <v>4</v>
      </c>
      <c r="I43" s="32"/>
      <c r="J43" s="32"/>
      <c r="K43" s="32"/>
      <c r="L43" s="32"/>
      <c r="M43" s="32"/>
      <c r="N43" s="121">
        <v>8</v>
      </c>
      <c r="O43" s="121"/>
      <c r="P43" s="121"/>
      <c r="Q43" s="147"/>
      <c r="R43" s="121">
        <v>40</v>
      </c>
      <c r="S43" s="147"/>
      <c r="T43" s="121"/>
      <c r="U43" s="147"/>
      <c r="V43" s="121">
        <v>10</v>
      </c>
      <c r="W43" s="147"/>
      <c r="X43" s="121">
        <v>2.5</v>
      </c>
    </row>
    <row r="44" spans="1:24" s="122" customFormat="1" ht="12.75">
      <c r="A44" s="104" t="s">
        <v>682</v>
      </c>
      <c r="B44" s="123" t="s">
        <v>337</v>
      </c>
      <c r="C44" s="178"/>
      <c r="D44" s="123" t="s">
        <v>22</v>
      </c>
      <c r="E44" s="124" t="s">
        <v>256</v>
      </c>
      <c r="F44" s="124"/>
      <c r="G44" s="183">
        <f t="shared" si="2"/>
        <v>60</v>
      </c>
      <c r="H44" s="105">
        <f t="shared" si="3"/>
        <v>3</v>
      </c>
      <c r="I44" s="124"/>
      <c r="J44" s="124"/>
      <c r="K44" s="124"/>
      <c r="L44" s="121">
        <v>5</v>
      </c>
      <c r="M44" s="147"/>
      <c r="N44" s="121"/>
      <c r="O44" s="121"/>
      <c r="P44" s="121"/>
      <c r="Q44" s="147"/>
      <c r="R44" s="121">
        <v>15</v>
      </c>
      <c r="S44" s="147"/>
      <c r="T44" s="121"/>
      <c r="U44" s="147"/>
      <c r="V44" s="121">
        <v>40</v>
      </c>
      <c r="W44" s="147"/>
      <c r="X44" s="121"/>
    </row>
    <row r="45" spans="1:24" s="122" customFormat="1" ht="12.75">
      <c r="A45" s="104"/>
      <c r="B45" s="31" t="s">
        <v>145</v>
      </c>
      <c r="C45" s="121"/>
      <c r="D45" s="31" t="s">
        <v>29</v>
      </c>
      <c r="E45" s="32">
        <v>113</v>
      </c>
      <c r="F45" s="32"/>
      <c r="G45" s="183">
        <f t="shared" si="2"/>
        <v>60</v>
      </c>
      <c r="H45" s="105">
        <f t="shared" si="3"/>
        <v>3</v>
      </c>
      <c r="I45" s="32"/>
      <c r="J45" s="32">
        <v>25</v>
      </c>
      <c r="K45" s="32"/>
      <c r="L45" s="121"/>
      <c r="M45" s="147"/>
      <c r="N45" s="121"/>
      <c r="O45" s="121"/>
      <c r="P45" s="121"/>
      <c r="Q45" s="147"/>
      <c r="R45" s="121">
        <v>20</v>
      </c>
      <c r="S45" s="147"/>
      <c r="T45" s="121"/>
      <c r="U45" s="147"/>
      <c r="V45" s="121">
        <v>15</v>
      </c>
      <c r="W45" s="147"/>
      <c r="X45" s="121"/>
    </row>
    <row r="46" spans="1:24" s="122" customFormat="1" ht="12.75">
      <c r="A46" s="104" t="s">
        <v>600</v>
      </c>
      <c r="B46" s="31" t="s">
        <v>375</v>
      </c>
      <c r="C46" s="121"/>
      <c r="D46" s="31" t="s">
        <v>138</v>
      </c>
      <c r="E46" s="32">
        <v>101</v>
      </c>
      <c r="F46" s="32"/>
      <c r="G46" s="183">
        <f t="shared" si="2"/>
        <v>58.5</v>
      </c>
      <c r="H46" s="105">
        <f t="shared" si="3"/>
        <v>3</v>
      </c>
      <c r="I46" s="32"/>
      <c r="J46" s="32"/>
      <c r="K46" s="32"/>
      <c r="L46" s="32"/>
      <c r="M46" s="32"/>
      <c r="N46" s="121">
        <v>16</v>
      </c>
      <c r="O46" s="121"/>
      <c r="P46" s="121">
        <v>12.5</v>
      </c>
      <c r="Q46" s="147"/>
      <c r="R46" s="121"/>
      <c r="S46" s="147"/>
      <c r="T46" s="121"/>
      <c r="U46" s="147"/>
      <c r="V46" s="121">
        <v>30</v>
      </c>
      <c r="W46" s="147"/>
      <c r="X46" s="121"/>
    </row>
    <row r="47" spans="1:24" s="122" customFormat="1" ht="12.75">
      <c r="A47" s="104" t="s">
        <v>601</v>
      </c>
      <c r="B47" s="31" t="s">
        <v>63</v>
      </c>
      <c r="C47" s="121"/>
      <c r="D47" s="31" t="s">
        <v>64</v>
      </c>
      <c r="E47" s="32">
        <v>144</v>
      </c>
      <c r="F47" s="32"/>
      <c r="G47" s="183">
        <f t="shared" si="2"/>
        <v>56</v>
      </c>
      <c r="H47" s="105">
        <f t="shared" si="3"/>
        <v>3</v>
      </c>
      <c r="I47" s="32"/>
      <c r="J47" s="32">
        <v>20</v>
      </c>
      <c r="K47" s="32"/>
      <c r="L47" s="121"/>
      <c r="M47" s="147"/>
      <c r="N47" s="121">
        <v>16</v>
      </c>
      <c r="O47" s="121"/>
      <c r="P47" s="121"/>
      <c r="Q47" s="147"/>
      <c r="R47" s="121"/>
      <c r="S47" s="147"/>
      <c r="T47" s="121"/>
      <c r="U47" s="147"/>
      <c r="V47" s="121">
        <v>20</v>
      </c>
      <c r="W47" s="147"/>
      <c r="X47" s="121"/>
    </row>
    <row r="48" spans="1:24" s="122" customFormat="1" ht="12.75">
      <c r="A48" s="104" t="s">
        <v>602</v>
      </c>
      <c r="B48" s="31" t="s">
        <v>112</v>
      </c>
      <c r="C48" s="121"/>
      <c r="D48" s="31" t="s">
        <v>64</v>
      </c>
      <c r="E48" s="32">
        <v>116</v>
      </c>
      <c r="F48" s="32"/>
      <c r="G48" s="183">
        <f t="shared" si="2"/>
        <v>53</v>
      </c>
      <c r="H48" s="105">
        <f t="shared" si="3"/>
        <v>4</v>
      </c>
      <c r="I48" s="32"/>
      <c r="J48" s="32">
        <v>10</v>
      </c>
      <c r="K48" s="32"/>
      <c r="L48" s="121"/>
      <c r="M48" s="147"/>
      <c r="N48" s="121">
        <v>8</v>
      </c>
      <c r="O48" s="121"/>
      <c r="P48" s="121"/>
      <c r="Q48" s="147"/>
      <c r="R48" s="121">
        <v>25</v>
      </c>
      <c r="S48" s="147"/>
      <c r="T48" s="121"/>
      <c r="U48" s="147"/>
      <c r="V48" s="121">
        <v>10</v>
      </c>
      <c r="W48" s="147"/>
      <c r="X48" s="121"/>
    </row>
    <row r="49" spans="1:24" s="122" customFormat="1" ht="12.75">
      <c r="A49" s="104" t="s">
        <v>603</v>
      </c>
      <c r="B49" s="31" t="s">
        <v>490</v>
      </c>
      <c r="C49" s="121"/>
      <c r="D49" s="31" t="s">
        <v>31</v>
      </c>
      <c r="E49" s="32">
        <v>136</v>
      </c>
      <c r="F49" s="147"/>
      <c r="G49" s="183">
        <f t="shared" si="2"/>
        <v>52.5</v>
      </c>
      <c r="H49" s="105">
        <f t="shared" si="3"/>
        <v>2</v>
      </c>
      <c r="I49" s="147"/>
      <c r="J49" s="147"/>
      <c r="K49" s="147"/>
      <c r="L49" s="147"/>
      <c r="M49" s="147"/>
      <c r="N49" s="147"/>
      <c r="O49" s="147"/>
      <c r="P49" s="121">
        <v>17.5</v>
      </c>
      <c r="Q49" s="147"/>
      <c r="R49" s="121"/>
      <c r="S49" s="147"/>
      <c r="T49" s="121"/>
      <c r="U49" s="147"/>
      <c r="V49" s="121">
        <v>35</v>
      </c>
      <c r="W49" s="147"/>
      <c r="X49" s="121"/>
    </row>
    <row r="50" spans="1:24" s="122" customFormat="1" ht="12.75">
      <c r="A50" s="104" t="s">
        <v>604</v>
      </c>
      <c r="B50" s="31" t="s">
        <v>382</v>
      </c>
      <c r="C50" s="121"/>
      <c r="D50" s="31" t="s">
        <v>29</v>
      </c>
      <c r="E50" s="32">
        <v>90</v>
      </c>
      <c r="F50" s="32"/>
      <c r="G50" s="183">
        <f t="shared" si="2"/>
        <v>48</v>
      </c>
      <c r="H50" s="105">
        <f t="shared" si="3"/>
        <v>3</v>
      </c>
      <c r="I50" s="32"/>
      <c r="J50" s="32"/>
      <c r="K50" s="32"/>
      <c r="L50" s="32"/>
      <c r="M50" s="32"/>
      <c r="N50" s="121">
        <v>8</v>
      </c>
      <c r="O50" s="121"/>
      <c r="P50" s="121"/>
      <c r="Q50" s="147"/>
      <c r="R50" s="121">
        <v>30</v>
      </c>
      <c r="S50" s="147"/>
      <c r="T50" s="121"/>
      <c r="U50" s="147"/>
      <c r="V50" s="121"/>
      <c r="W50" s="147"/>
      <c r="X50" s="121">
        <v>10</v>
      </c>
    </row>
    <row r="51" spans="1:24" s="122" customFormat="1" ht="12.75">
      <c r="A51" s="104" t="s">
        <v>665</v>
      </c>
      <c r="B51" s="31" t="s">
        <v>473</v>
      </c>
      <c r="C51" s="121"/>
      <c r="D51" s="31" t="s">
        <v>34</v>
      </c>
      <c r="E51" s="32" t="s">
        <v>474</v>
      </c>
      <c r="F51" s="147"/>
      <c r="G51" s="183">
        <f t="shared" si="2"/>
        <v>47.5</v>
      </c>
      <c r="H51" s="105">
        <f t="shared" si="3"/>
        <v>2</v>
      </c>
      <c r="I51" s="147"/>
      <c r="J51" s="147"/>
      <c r="K51" s="147"/>
      <c r="L51" s="147"/>
      <c r="M51" s="147"/>
      <c r="N51" s="147"/>
      <c r="O51" s="147"/>
      <c r="P51" s="121">
        <v>17.5</v>
      </c>
      <c r="Q51" s="147"/>
      <c r="R51" s="121"/>
      <c r="S51" s="147"/>
      <c r="T51" s="121"/>
      <c r="U51" s="147"/>
      <c r="V51" s="121">
        <v>30</v>
      </c>
      <c r="W51" s="147"/>
      <c r="X51" s="121"/>
    </row>
    <row r="52" spans="1:24" s="122" customFormat="1" ht="12.75">
      <c r="A52" s="104" t="s">
        <v>605</v>
      </c>
      <c r="B52" s="123" t="s">
        <v>330</v>
      </c>
      <c r="C52" s="178"/>
      <c r="D52" s="123" t="s">
        <v>22</v>
      </c>
      <c r="E52" s="124">
        <v>91</v>
      </c>
      <c r="F52" s="124"/>
      <c r="G52" s="183">
        <f t="shared" si="2"/>
        <v>46</v>
      </c>
      <c r="H52" s="105">
        <f t="shared" si="3"/>
        <v>3</v>
      </c>
      <c r="I52" s="124"/>
      <c r="J52" s="124"/>
      <c r="K52" s="124"/>
      <c r="L52" s="121">
        <v>11</v>
      </c>
      <c r="M52" s="147"/>
      <c r="N52" s="121"/>
      <c r="O52" s="121"/>
      <c r="P52" s="121"/>
      <c r="Q52" s="147"/>
      <c r="R52" s="121"/>
      <c r="S52" s="147"/>
      <c r="T52" s="121">
        <v>5</v>
      </c>
      <c r="U52" s="147"/>
      <c r="V52" s="121">
        <v>30</v>
      </c>
      <c r="W52" s="147"/>
      <c r="X52" s="121"/>
    </row>
    <row r="53" spans="1:24" s="122" customFormat="1" ht="12.75">
      <c r="A53" s="104" t="s">
        <v>681</v>
      </c>
      <c r="B53" s="31" t="s">
        <v>643</v>
      </c>
      <c r="C53" s="31"/>
      <c r="D53" s="31" t="s">
        <v>237</v>
      </c>
      <c r="E53" s="32">
        <v>153</v>
      </c>
      <c r="F53" s="32"/>
      <c r="G53" s="183">
        <f t="shared" si="2"/>
        <v>45</v>
      </c>
      <c r="H53" s="105">
        <f t="shared" si="3"/>
        <v>2</v>
      </c>
      <c r="I53" s="32"/>
      <c r="J53" s="147"/>
      <c r="K53" s="147"/>
      <c r="L53" s="147"/>
      <c r="M53" s="147"/>
      <c r="N53" s="147"/>
      <c r="O53" s="147"/>
      <c r="P53" s="147"/>
      <c r="Q53" s="147"/>
      <c r="R53" s="121">
        <v>25</v>
      </c>
      <c r="S53" s="147"/>
      <c r="T53" s="147"/>
      <c r="U53" s="147"/>
      <c r="V53" s="121">
        <v>20</v>
      </c>
      <c r="W53" s="147"/>
      <c r="X53" s="121"/>
    </row>
    <row r="54" spans="1:24" s="122" customFormat="1" ht="12.75">
      <c r="A54" s="104"/>
      <c r="B54" s="123" t="s">
        <v>459</v>
      </c>
      <c r="C54" s="178"/>
      <c r="D54" s="123" t="s">
        <v>213</v>
      </c>
      <c r="E54" s="124">
        <v>175</v>
      </c>
      <c r="F54" s="124"/>
      <c r="G54" s="183">
        <f t="shared" si="2"/>
        <v>45</v>
      </c>
      <c r="H54" s="105">
        <f t="shared" si="3"/>
        <v>2</v>
      </c>
      <c r="I54" s="124"/>
      <c r="J54" s="124"/>
      <c r="K54" s="124"/>
      <c r="L54" s="121">
        <v>25</v>
      </c>
      <c r="M54" s="147"/>
      <c r="N54" s="121"/>
      <c r="O54" s="121"/>
      <c r="P54" s="121"/>
      <c r="Q54" s="147"/>
      <c r="R54" s="121"/>
      <c r="S54" s="147"/>
      <c r="T54" s="121"/>
      <c r="U54" s="147"/>
      <c r="V54" s="121"/>
      <c r="W54" s="147"/>
      <c r="X54" s="121">
        <v>20</v>
      </c>
    </row>
    <row r="55" spans="1:24" s="122" customFormat="1" ht="12.75">
      <c r="A55" s="104"/>
      <c r="B55" s="31" t="s">
        <v>175</v>
      </c>
      <c r="C55" s="121"/>
      <c r="D55" s="31" t="s">
        <v>41</v>
      </c>
      <c r="E55" s="32">
        <v>71</v>
      </c>
      <c r="F55" s="32"/>
      <c r="G55" s="183">
        <f t="shared" si="2"/>
        <v>45</v>
      </c>
      <c r="H55" s="105">
        <f t="shared" si="3"/>
        <v>2</v>
      </c>
      <c r="I55" s="32"/>
      <c r="J55" s="32">
        <v>20</v>
      </c>
      <c r="K55" s="32"/>
      <c r="L55" s="121"/>
      <c r="M55" s="147"/>
      <c r="N55" s="121"/>
      <c r="O55" s="121"/>
      <c r="P55" s="121"/>
      <c r="Q55" s="147"/>
      <c r="R55" s="121">
        <v>25</v>
      </c>
      <c r="S55" s="147"/>
      <c r="T55" s="121"/>
      <c r="U55" s="147"/>
      <c r="V55" s="121"/>
      <c r="W55" s="147"/>
      <c r="X55" s="121"/>
    </row>
    <row r="56" spans="1:24" s="122" customFormat="1" ht="12.75">
      <c r="A56" s="104" t="s">
        <v>609</v>
      </c>
      <c r="B56" s="31" t="s">
        <v>45</v>
      </c>
      <c r="C56" s="121"/>
      <c r="D56" s="31" t="s">
        <v>25</v>
      </c>
      <c r="E56" s="32">
        <v>181</v>
      </c>
      <c r="F56" s="32"/>
      <c r="G56" s="183">
        <f t="shared" si="2"/>
        <v>43</v>
      </c>
      <c r="H56" s="105">
        <f t="shared" si="3"/>
        <v>4</v>
      </c>
      <c r="I56" s="32"/>
      <c r="J56" s="32">
        <v>5</v>
      </c>
      <c r="K56" s="32"/>
      <c r="L56" s="121">
        <v>20</v>
      </c>
      <c r="M56" s="147"/>
      <c r="N56" s="121"/>
      <c r="O56" s="121"/>
      <c r="P56" s="121">
        <v>12.5</v>
      </c>
      <c r="Q56" s="147"/>
      <c r="R56" s="121"/>
      <c r="S56" s="147"/>
      <c r="T56" s="121">
        <v>5.5</v>
      </c>
      <c r="U56" s="147"/>
      <c r="V56" s="121"/>
      <c r="W56" s="147"/>
      <c r="X56" s="121"/>
    </row>
    <row r="57" spans="1:24" s="122" customFormat="1" ht="12.75">
      <c r="A57" s="104" t="s">
        <v>610</v>
      </c>
      <c r="B57" s="31" t="s">
        <v>486</v>
      </c>
      <c r="C57" s="121"/>
      <c r="D57" s="31" t="s">
        <v>22</v>
      </c>
      <c r="E57" s="32">
        <v>127</v>
      </c>
      <c r="F57" s="147"/>
      <c r="G57" s="183">
        <f t="shared" si="2"/>
        <v>41.5</v>
      </c>
      <c r="H57" s="105">
        <f t="shared" si="3"/>
        <v>3</v>
      </c>
      <c r="I57" s="147"/>
      <c r="J57" s="147"/>
      <c r="K57" s="147"/>
      <c r="L57" s="147"/>
      <c r="M57" s="147"/>
      <c r="N57" s="147"/>
      <c r="O57" s="147"/>
      <c r="P57" s="121">
        <v>17.5</v>
      </c>
      <c r="Q57" s="147"/>
      <c r="R57" s="121"/>
      <c r="S57" s="147"/>
      <c r="T57" s="121">
        <v>4</v>
      </c>
      <c r="U57" s="147"/>
      <c r="V57" s="121"/>
      <c r="W57" s="147"/>
      <c r="X57" s="121">
        <v>20</v>
      </c>
    </row>
    <row r="58" spans="1:24" s="122" customFormat="1" ht="12.75">
      <c r="A58" s="104" t="s">
        <v>611</v>
      </c>
      <c r="B58" s="31" t="s">
        <v>466</v>
      </c>
      <c r="C58" s="178" t="s">
        <v>469</v>
      </c>
      <c r="D58" s="31" t="s">
        <v>22</v>
      </c>
      <c r="E58" s="32">
        <v>102</v>
      </c>
      <c r="F58" s="32"/>
      <c r="G58" s="183">
        <f t="shared" si="2"/>
        <v>41</v>
      </c>
      <c r="H58" s="105">
        <f t="shared" si="3"/>
        <v>3</v>
      </c>
      <c r="I58" s="32"/>
      <c r="J58" s="32"/>
      <c r="K58" s="32"/>
      <c r="L58" s="121">
        <v>6</v>
      </c>
      <c r="M58" s="147"/>
      <c r="N58" s="121"/>
      <c r="O58" s="121"/>
      <c r="P58" s="121">
        <v>5</v>
      </c>
      <c r="Q58" s="147"/>
      <c r="R58" s="121"/>
      <c r="S58" s="147"/>
      <c r="T58" s="121"/>
      <c r="U58" s="147"/>
      <c r="V58" s="121">
        <v>30</v>
      </c>
      <c r="W58" s="147"/>
      <c r="X58" s="121"/>
    </row>
    <row r="59" spans="1:24" s="122" customFormat="1" ht="12.75">
      <c r="A59" s="104" t="s">
        <v>680</v>
      </c>
      <c r="B59" s="31" t="s">
        <v>553</v>
      </c>
      <c r="C59" s="31"/>
      <c r="D59" s="31" t="s">
        <v>554</v>
      </c>
      <c r="E59" s="32">
        <v>85</v>
      </c>
      <c r="F59" s="147"/>
      <c r="G59" s="183">
        <f t="shared" si="2"/>
        <v>40</v>
      </c>
      <c r="H59" s="105">
        <f t="shared" si="3"/>
        <v>2</v>
      </c>
      <c r="I59" s="147"/>
      <c r="J59" s="147"/>
      <c r="K59" s="147"/>
      <c r="L59" s="147"/>
      <c r="M59" s="147"/>
      <c r="N59" s="147"/>
      <c r="O59" s="147"/>
      <c r="P59" s="147"/>
      <c r="Q59" s="147"/>
      <c r="R59" s="121">
        <v>30</v>
      </c>
      <c r="S59" s="147"/>
      <c r="T59" s="147"/>
      <c r="U59" s="147"/>
      <c r="V59" s="121">
        <v>10</v>
      </c>
      <c r="W59" s="147"/>
      <c r="X59" s="121"/>
    </row>
    <row r="60" spans="1:24" s="122" customFormat="1" ht="12.75">
      <c r="A60" s="104"/>
      <c r="B60" s="31" t="s">
        <v>136</v>
      </c>
      <c r="C60" s="121"/>
      <c r="D60" s="31" t="s">
        <v>41</v>
      </c>
      <c r="E60" s="32">
        <v>118</v>
      </c>
      <c r="F60" s="32"/>
      <c r="G60" s="183">
        <f t="shared" si="2"/>
        <v>40</v>
      </c>
      <c r="H60" s="105">
        <f t="shared" si="3"/>
        <v>2</v>
      </c>
      <c r="I60" s="32"/>
      <c r="J60" s="32">
        <v>20</v>
      </c>
      <c r="K60" s="32"/>
      <c r="L60" s="121"/>
      <c r="M60" s="147"/>
      <c r="N60" s="121"/>
      <c r="O60" s="121"/>
      <c r="P60" s="121"/>
      <c r="Q60" s="147"/>
      <c r="R60" s="121"/>
      <c r="S60" s="147"/>
      <c r="T60" s="121"/>
      <c r="U60" s="147"/>
      <c r="V60" s="121">
        <v>20</v>
      </c>
      <c r="W60" s="147"/>
      <c r="X60" s="121"/>
    </row>
    <row r="61" spans="1:24" s="122" customFormat="1" ht="12.75">
      <c r="A61" s="104" t="s">
        <v>657</v>
      </c>
      <c r="B61" s="31" t="s">
        <v>531</v>
      </c>
      <c r="C61" s="31"/>
      <c r="D61" s="31" t="s">
        <v>41</v>
      </c>
      <c r="E61" s="32">
        <v>152</v>
      </c>
      <c r="F61" s="147"/>
      <c r="G61" s="183">
        <f t="shared" si="2"/>
        <v>40</v>
      </c>
      <c r="H61" s="105">
        <f t="shared" si="3"/>
        <v>1</v>
      </c>
      <c r="I61" s="147"/>
      <c r="J61" s="147"/>
      <c r="K61" s="147"/>
      <c r="L61" s="147"/>
      <c r="M61" s="147"/>
      <c r="N61" s="147"/>
      <c r="O61" s="147"/>
      <c r="P61" s="147"/>
      <c r="Q61" s="147"/>
      <c r="R61" s="121">
        <v>40</v>
      </c>
      <c r="S61" s="147"/>
      <c r="T61" s="147"/>
      <c r="U61" s="147"/>
      <c r="V61" s="147"/>
      <c r="W61" s="147"/>
      <c r="X61" s="121"/>
    </row>
    <row r="62" spans="1:24" s="122" customFormat="1" ht="12.75">
      <c r="A62" s="104" t="s">
        <v>614</v>
      </c>
      <c r="B62" s="31" t="s">
        <v>49</v>
      </c>
      <c r="C62" s="121"/>
      <c r="D62" s="31" t="s">
        <v>479</v>
      </c>
      <c r="E62" s="32">
        <v>170</v>
      </c>
      <c r="F62" s="32"/>
      <c r="G62" s="183">
        <f t="shared" si="2"/>
        <v>35</v>
      </c>
      <c r="H62" s="105">
        <f t="shared" si="3"/>
        <v>2</v>
      </c>
      <c r="I62" s="32"/>
      <c r="J62" s="32">
        <v>20</v>
      </c>
      <c r="K62" s="32"/>
      <c r="L62" s="121"/>
      <c r="M62" s="147"/>
      <c r="N62" s="121"/>
      <c r="O62" s="121"/>
      <c r="P62" s="121">
        <v>15</v>
      </c>
      <c r="Q62" s="147"/>
      <c r="R62" s="121"/>
      <c r="S62" s="147"/>
      <c r="T62" s="121"/>
      <c r="U62" s="147"/>
      <c r="V62" s="121"/>
      <c r="W62" s="147"/>
      <c r="X62" s="121"/>
    </row>
    <row r="63" spans="1:24" s="122" customFormat="1" ht="12.75">
      <c r="A63" s="104" t="s">
        <v>615</v>
      </c>
      <c r="B63" s="31" t="s">
        <v>130</v>
      </c>
      <c r="C63" s="121"/>
      <c r="D63" s="31" t="s">
        <v>31</v>
      </c>
      <c r="E63" s="32">
        <v>116</v>
      </c>
      <c r="F63" s="32"/>
      <c r="G63" s="183">
        <f t="shared" si="2"/>
        <v>35</v>
      </c>
      <c r="H63" s="105">
        <f t="shared" si="3"/>
        <v>1</v>
      </c>
      <c r="I63" s="32"/>
      <c r="J63" s="32">
        <v>35</v>
      </c>
      <c r="K63" s="32"/>
      <c r="L63" s="121"/>
      <c r="M63" s="147"/>
      <c r="N63" s="121"/>
      <c r="O63" s="121"/>
      <c r="P63" s="121"/>
      <c r="Q63" s="147"/>
      <c r="R63" s="121"/>
      <c r="S63" s="147"/>
      <c r="T63" s="121"/>
      <c r="U63" s="147"/>
      <c r="V63" s="121"/>
      <c r="W63" s="147"/>
      <c r="X63" s="121"/>
    </row>
    <row r="64" spans="1:24" s="122" customFormat="1" ht="12.75">
      <c r="A64" s="104" t="s">
        <v>679</v>
      </c>
      <c r="B64" s="31" t="s">
        <v>552</v>
      </c>
      <c r="C64" s="31"/>
      <c r="D64" s="31" t="s">
        <v>18</v>
      </c>
      <c r="E64" s="32">
        <v>113</v>
      </c>
      <c r="F64" s="147"/>
      <c r="G64" s="183">
        <f t="shared" si="2"/>
        <v>30</v>
      </c>
      <c r="H64" s="105">
        <f t="shared" si="3"/>
        <v>1</v>
      </c>
      <c r="I64" s="147"/>
      <c r="J64" s="147"/>
      <c r="K64" s="147"/>
      <c r="L64" s="147"/>
      <c r="M64" s="147"/>
      <c r="N64" s="147"/>
      <c r="O64" s="147"/>
      <c r="P64" s="147"/>
      <c r="Q64" s="147"/>
      <c r="R64" s="121">
        <v>30</v>
      </c>
      <c r="S64" s="147"/>
      <c r="T64" s="147"/>
      <c r="U64" s="147"/>
      <c r="V64" s="147"/>
      <c r="W64" s="147"/>
      <c r="X64" s="121"/>
    </row>
    <row r="65" spans="1:24" s="122" customFormat="1" ht="12.75">
      <c r="A65" s="104"/>
      <c r="B65" s="31" t="s">
        <v>648</v>
      </c>
      <c r="C65" s="31"/>
      <c r="D65" s="31" t="s">
        <v>33</v>
      </c>
      <c r="E65" s="32">
        <v>108</v>
      </c>
      <c r="F65" s="147"/>
      <c r="G65" s="183">
        <f t="shared" si="2"/>
        <v>30</v>
      </c>
      <c r="H65" s="105">
        <f t="shared" si="3"/>
        <v>1</v>
      </c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21">
        <v>30</v>
      </c>
      <c r="W65" s="147"/>
      <c r="X65" s="121"/>
    </row>
    <row r="66" spans="1:24" s="122" customFormat="1" ht="12.75">
      <c r="A66" s="104"/>
      <c r="B66" s="31" t="s">
        <v>137</v>
      </c>
      <c r="C66" s="121"/>
      <c r="D66" s="31" t="s">
        <v>34</v>
      </c>
      <c r="E66" s="32">
        <v>111</v>
      </c>
      <c r="F66" s="32"/>
      <c r="G66" s="183">
        <f t="shared" si="2"/>
        <v>30</v>
      </c>
      <c r="H66" s="105">
        <f t="shared" si="3"/>
        <v>1</v>
      </c>
      <c r="I66" s="32"/>
      <c r="J66" s="32">
        <v>30</v>
      </c>
      <c r="K66" s="32"/>
      <c r="L66" s="121"/>
      <c r="M66" s="147"/>
      <c r="N66" s="121"/>
      <c r="O66" s="121"/>
      <c r="P66" s="121"/>
      <c r="Q66" s="147"/>
      <c r="R66" s="121"/>
      <c r="S66" s="147"/>
      <c r="T66" s="121"/>
      <c r="U66" s="147"/>
      <c r="V66" s="121"/>
      <c r="W66" s="147"/>
      <c r="X66" s="121"/>
    </row>
    <row r="67" spans="1:24" s="122" customFormat="1" ht="12.75">
      <c r="A67" s="104" t="s">
        <v>618</v>
      </c>
      <c r="B67" s="31" t="s">
        <v>97</v>
      </c>
      <c r="C67" s="121"/>
      <c r="D67" s="31" t="s">
        <v>25</v>
      </c>
      <c r="E67" s="32">
        <v>129</v>
      </c>
      <c r="F67" s="32"/>
      <c r="G67" s="183">
        <f t="shared" si="2"/>
        <v>29</v>
      </c>
      <c r="H67" s="105">
        <f t="shared" si="3"/>
        <v>2</v>
      </c>
      <c r="I67" s="32"/>
      <c r="J67" s="32">
        <v>10</v>
      </c>
      <c r="K67" s="32"/>
      <c r="L67" s="121">
        <v>19</v>
      </c>
      <c r="M67" s="147"/>
      <c r="N67" s="121"/>
      <c r="O67" s="121"/>
      <c r="P67" s="121"/>
      <c r="Q67" s="147"/>
      <c r="R67" s="121"/>
      <c r="S67" s="147"/>
      <c r="T67" s="121"/>
      <c r="U67" s="147"/>
      <c r="V67" s="121"/>
      <c r="W67" s="147"/>
      <c r="X67" s="121"/>
    </row>
    <row r="68" spans="1:24" s="122" customFormat="1" ht="12.75">
      <c r="A68" s="104" t="s">
        <v>619</v>
      </c>
      <c r="B68" s="31" t="s">
        <v>27</v>
      </c>
      <c r="C68" s="121"/>
      <c r="D68" s="31" t="s">
        <v>22</v>
      </c>
      <c r="E68" s="32">
        <v>125</v>
      </c>
      <c r="F68" s="32"/>
      <c r="G68" s="183">
        <f t="shared" si="2"/>
        <v>25.5</v>
      </c>
      <c r="H68" s="105">
        <f t="shared" si="3"/>
        <v>3</v>
      </c>
      <c r="I68" s="32"/>
      <c r="J68" s="32"/>
      <c r="K68" s="32"/>
      <c r="L68" s="121">
        <v>7</v>
      </c>
      <c r="M68" s="147"/>
      <c r="N68" s="121"/>
      <c r="O68" s="121"/>
      <c r="P68" s="121">
        <v>12.5</v>
      </c>
      <c r="Q68" s="147"/>
      <c r="R68" s="121"/>
      <c r="S68" s="147"/>
      <c r="T68" s="121">
        <v>6</v>
      </c>
      <c r="U68" s="147"/>
      <c r="V68" s="121"/>
      <c r="W68" s="147"/>
      <c r="X68" s="121"/>
    </row>
    <row r="69" spans="1:24" s="122" customFormat="1" ht="12.75">
      <c r="A69" s="104" t="s">
        <v>667</v>
      </c>
      <c r="B69" s="31" t="s">
        <v>481</v>
      </c>
      <c r="C69" s="121"/>
      <c r="D69" s="31" t="s">
        <v>22</v>
      </c>
      <c r="E69" s="32">
        <v>140</v>
      </c>
      <c r="F69" s="147"/>
      <c r="G69" s="183">
        <f aca="true" t="shared" si="4" ref="G69:G100">SUM(J69:X69)</f>
        <v>25.5</v>
      </c>
      <c r="H69" s="105">
        <f aca="true" t="shared" si="5" ref="H69:H100">15-COUNTBLANK(J69:X69)</f>
        <v>2</v>
      </c>
      <c r="I69" s="147"/>
      <c r="J69" s="147"/>
      <c r="K69" s="147"/>
      <c r="L69" s="147"/>
      <c r="M69" s="147"/>
      <c r="N69" s="147"/>
      <c r="O69" s="147"/>
      <c r="P69" s="121">
        <v>20</v>
      </c>
      <c r="Q69" s="147"/>
      <c r="R69" s="121"/>
      <c r="S69" s="147"/>
      <c r="T69" s="121">
        <v>5.5</v>
      </c>
      <c r="U69" s="147"/>
      <c r="V69" s="121"/>
      <c r="W69" s="147"/>
      <c r="X69" s="121"/>
    </row>
    <row r="70" spans="1:24" s="122" customFormat="1" ht="12.75">
      <c r="A70" s="104" t="s">
        <v>620</v>
      </c>
      <c r="B70" s="31" t="s">
        <v>329</v>
      </c>
      <c r="C70" s="121"/>
      <c r="D70" s="31" t="s">
        <v>25</v>
      </c>
      <c r="E70" s="32">
        <v>155</v>
      </c>
      <c r="F70" s="32"/>
      <c r="G70" s="183">
        <f t="shared" si="4"/>
        <v>25</v>
      </c>
      <c r="H70" s="105">
        <f t="shared" si="5"/>
        <v>3</v>
      </c>
      <c r="I70" s="32"/>
      <c r="J70" s="32"/>
      <c r="K70" s="32"/>
      <c r="L70" s="32">
        <v>11</v>
      </c>
      <c r="M70" s="32"/>
      <c r="N70" s="121">
        <v>4</v>
      </c>
      <c r="O70" s="121"/>
      <c r="P70" s="121"/>
      <c r="Q70" s="147"/>
      <c r="R70" s="121"/>
      <c r="S70" s="147"/>
      <c r="T70" s="121"/>
      <c r="U70" s="147"/>
      <c r="V70" s="121"/>
      <c r="W70" s="147"/>
      <c r="X70" s="121">
        <v>10</v>
      </c>
    </row>
    <row r="71" spans="1:24" s="122" customFormat="1" ht="12.75">
      <c r="A71" s="104" t="s">
        <v>678</v>
      </c>
      <c r="B71" s="31" t="s">
        <v>569</v>
      </c>
      <c r="C71" s="31"/>
      <c r="D71" s="31" t="s">
        <v>41</v>
      </c>
      <c r="E71" s="32">
        <v>89</v>
      </c>
      <c r="F71" s="147"/>
      <c r="G71" s="183">
        <f t="shared" si="4"/>
        <v>25</v>
      </c>
      <c r="H71" s="105">
        <f t="shared" si="5"/>
        <v>1</v>
      </c>
      <c r="I71" s="147"/>
      <c r="J71" s="147"/>
      <c r="K71" s="147"/>
      <c r="L71" s="147"/>
      <c r="M71" s="147"/>
      <c r="N71" s="147"/>
      <c r="O71" s="147"/>
      <c r="P71" s="147"/>
      <c r="Q71" s="147"/>
      <c r="R71" s="121">
        <v>25</v>
      </c>
      <c r="S71" s="147"/>
      <c r="T71" s="147"/>
      <c r="U71" s="147"/>
      <c r="V71" s="147"/>
      <c r="W71" s="147"/>
      <c r="X71" s="121"/>
    </row>
    <row r="72" spans="1:24" s="122" customFormat="1" ht="12.75">
      <c r="A72" s="104"/>
      <c r="B72" s="31" t="s">
        <v>651</v>
      </c>
      <c r="C72" s="31"/>
      <c r="D72" s="31" t="s">
        <v>25</v>
      </c>
      <c r="E72" s="32" t="s">
        <v>652</v>
      </c>
      <c r="F72" s="147"/>
      <c r="G72" s="183">
        <f t="shared" si="4"/>
        <v>25</v>
      </c>
      <c r="H72" s="105">
        <f t="shared" si="5"/>
        <v>1</v>
      </c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21">
        <v>25</v>
      </c>
      <c r="W72" s="147"/>
      <c r="X72" s="121"/>
    </row>
    <row r="73" spans="1:24" s="122" customFormat="1" ht="12.75">
      <c r="A73" s="104"/>
      <c r="B73" s="31" t="s">
        <v>649</v>
      </c>
      <c r="C73" s="31"/>
      <c r="D73" s="31" t="s">
        <v>22</v>
      </c>
      <c r="E73" s="32">
        <v>124</v>
      </c>
      <c r="F73" s="147"/>
      <c r="G73" s="183">
        <f t="shared" si="4"/>
        <v>25</v>
      </c>
      <c r="H73" s="105">
        <f t="shared" si="5"/>
        <v>1</v>
      </c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21">
        <v>25</v>
      </c>
      <c r="W73" s="147"/>
      <c r="X73" s="121"/>
    </row>
    <row r="74" spans="1:24" s="122" customFormat="1" ht="12.75">
      <c r="A74" s="104" t="s">
        <v>624</v>
      </c>
      <c r="B74" s="123" t="s">
        <v>460</v>
      </c>
      <c r="C74" s="178"/>
      <c r="D74" s="123" t="s">
        <v>41</v>
      </c>
      <c r="E74" s="124">
        <v>158</v>
      </c>
      <c r="F74" s="124"/>
      <c r="G74" s="183">
        <f t="shared" si="4"/>
        <v>23</v>
      </c>
      <c r="H74" s="105">
        <f t="shared" si="5"/>
        <v>1</v>
      </c>
      <c r="I74" s="124"/>
      <c r="J74" s="124"/>
      <c r="K74" s="124"/>
      <c r="L74" s="121">
        <v>23</v>
      </c>
      <c r="M74" s="147"/>
      <c r="N74" s="121"/>
      <c r="O74" s="121"/>
      <c r="P74" s="121"/>
      <c r="Q74" s="147"/>
      <c r="R74" s="121"/>
      <c r="S74" s="147"/>
      <c r="T74" s="121"/>
      <c r="U74" s="147"/>
      <c r="V74" s="121"/>
      <c r="W74" s="147"/>
      <c r="X74" s="121"/>
    </row>
    <row r="75" spans="1:24" s="235" customFormat="1" ht="12.75">
      <c r="A75" s="104" t="s">
        <v>625</v>
      </c>
      <c r="B75" s="31" t="s">
        <v>98</v>
      </c>
      <c r="C75" s="31"/>
      <c r="D75" s="31" t="s">
        <v>18</v>
      </c>
      <c r="E75" s="32">
        <v>142</v>
      </c>
      <c r="F75" s="32"/>
      <c r="G75" s="183">
        <f t="shared" si="4"/>
        <v>22.5</v>
      </c>
      <c r="H75" s="105">
        <f t="shared" si="5"/>
        <v>1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121">
        <v>22.5</v>
      </c>
    </row>
    <row r="76" spans="1:24" s="122" customFormat="1" ht="12.75">
      <c r="A76" s="104" t="s">
        <v>626</v>
      </c>
      <c r="B76" s="31" t="s">
        <v>374</v>
      </c>
      <c r="C76" s="121"/>
      <c r="D76" s="31" t="s">
        <v>33</v>
      </c>
      <c r="E76" s="32">
        <v>76</v>
      </c>
      <c r="F76" s="32"/>
      <c r="G76" s="183">
        <f t="shared" si="4"/>
        <v>21.5</v>
      </c>
      <c r="H76" s="105">
        <f t="shared" si="5"/>
        <v>2</v>
      </c>
      <c r="I76" s="32"/>
      <c r="J76" s="32"/>
      <c r="K76" s="32"/>
      <c r="L76" s="32"/>
      <c r="M76" s="32"/>
      <c r="N76" s="121">
        <v>18</v>
      </c>
      <c r="O76" s="121"/>
      <c r="P76" s="121"/>
      <c r="Q76" s="147"/>
      <c r="R76" s="121"/>
      <c r="S76" s="147"/>
      <c r="T76" s="121">
        <v>3.5</v>
      </c>
      <c r="U76" s="147"/>
      <c r="V76" s="121"/>
      <c r="W76" s="147"/>
      <c r="X76" s="121"/>
    </row>
    <row r="77" spans="1:24" s="122" customFormat="1" ht="12.75">
      <c r="A77" s="104" t="s">
        <v>677</v>
      </c>
      <c r="B77" s="31" t="s">
        <v>573</v>
      </c>
      <c r="C77" s="31"/>
      <c r="D77" s="31" t="s">
        <v>29</v>
      </c>
      <c r="E77" s="32">
        <v>45</v>
      </c>
      <c r="F77" s="147"/>
      <c r="G77" s="183">
        <f t="shared" si="4"/>
        <v>20</v>
      </c>
      <c r="H77" s="105">
        <f t="shared" si="5"/>
        <v>2</v>
      </c>
      <c r="I77" s="147"/>
      <c r="J77" s="147"/>
      <c r="K77" s="147"/>
      <c r="L77" s="147"/>
      <c r="M77" s="147"/>
      <c r="N77" s="147"/>
      <c r="O77" s="147"/>
      <c r="P77" s="147"/>
      <c r="Q77" s="147"/>
      <c r="R77" s="121">
        <v>10</v>
      </c>
      <c r="S77" s="147"/>
      <c r="T77" s="147"/>
      <c r="U77" s="147"/>
      <c r="V77" s="121">
        <v>10</v>
      </c>
      <c r="W77" s="147"/>
      <c r="X77" s="121"/>
    </row>
    <row r="78" spans="1:24" s="122" customFormat="1" ht="12.75">
      <c r="A78" s="104"/>
      <c r="B78" s="31" t="s">
        <v>325</v>
      </c>
      <c r="C78" s="121"/>
      <c r="D78" s="31" t="s">
        <v>22</v>
      </c>
      <c r="E78" s="32">
        <v>158</v>
      </c>
      <c r="F78" s="32"/>
      <c r="G78" s="183">
        <f t="shared" si="4"/>
        <v>20</v>
      </c>
      <c r="H78" s="105">
        <f t="shared" si="5"/>
        <v>2</v>
      </c>
      <c r="I78" s="32"/>
      <c r="J78" s="32"/>
      <c r="K78" s="32"/>
      <c r="L78" s="121">
        <v>13</v>
      </c>
      <c r="M78" s="147"/>
      <c r="N78" s="121"/>
      <c r="O78" s="121"/>
      <c r="P78" s="121"/>
      <c r="Q78" s="147"/>
      <c r="R78" s="121"/>
      <c r="S78" s="147"/>
      <c r="T78" s="121">
        <v>7</v>
      </c>
      <c r="U78" s="147"/>
      <c r="V78" s="121"/>
      <c r="W78" s="147"/>
      <c r="X78" s="121"/>
    </row>
    <row r="79" spans="1:24" s="122" customFormat="1" ht="12.75">
      <c r="A79" s="104" t="s">
        <v>676</v>
      </c>
      <c r="B79" s="31" t="s">
        <v>149</v>
      </c>
      <c r="C79" s="121"/>
      <c r="D79" s="31" t="s">
        <v>18</v>
      </c>
      <c r="E79" s="32">
        <v>101</v>
      </c>
      <c r="F79" s="32"/>
      <c r="G79" s="183">
        <f t="shared" si="4"/>
        <v>20</v>
      </c>
      <c r="H79" s="105">
        <f t="shared" si="5"/>
        <v>1</v>
      </c>
      <c r="I79" s="32"/>
      <c r="J79" s="32">
        <v>20</v>
      </c>
      <c r="K79" s="32"/>
      <c r="L79" s="121"/>
      <c r="M79" s="147"/>
      <c r="N79" s="121"/>
      <c r="O79" s="121"/>
      <c r="P79" s="121"/>
      <c r="Q79" s="147"/>
      <c r="R79" s="121"/>
      <c r="S79" s="147"/>
      <c r="T79" s="121"/>
      <c r="U79" s="147"/>
      <c r="V79" s="121"/>
      <c r="W79" s="147"/>
      <c r="X79" s="121"/>
    </row>
    <row r="80" spans="1:24" s="122" customFormat="1" ht="12.75">
      <c r="A80" s="104"/>
      <c r="B80" s="31" t="s">
        <v>478</v>
      </c>
      <c r="C80" s="121"/>
      <c r="D80" s="31" t="s">
        <v>18</v>
      </c>
      <c r="E80" s="121">
        <v>180</v>
      </c>
      <c r="F80" s="147"/>
      <c r="G80" s="183">
        <f t="shared" si="4"/>
        <v>20</v>
      </c>
      <c r="H80" s="105">
        <f t="shared" si="5"/>
        <v>1</v>
      </c>
      <c r="I80" s="147"/>
      <c r="J80" s="147"/>
      <c r="K80" s="147"/>
      <c r="L80" s="147"/>
      <c r="M80" s="147"/>
      <c r="N80" s="147"/>
      <c r="O80" s="147"/>
      <c r="P80" s="121">
        <v>20</v>
      </c>
      <c r="Q80" s="147"/>
      <c r="R80" s="121"/>
      <c r="S80" s="147"/>
      <c r="T80" s="121"/>
      <c r="U80" s="147"/>
      <c r="V80" s="121"/>
      <c r="W80" s="147"/>
      <c r="X80" s="121"/>
    </row>
    <row r="81" spans="1:24" s="122" customFormat="1" ht="12.75">
      <c r="A81" s="104" t="s">
        <v>658</v>
      </c>
      <c r="B81" s="31" t="s">
        <v>477</v>
      </c>
      <c r="C81" s="121"/>
      <c r="D81" s="31" t="s">
        <v>31</v>
      </c>
      <c r="E81" s="32">
        <v>151</v>
      </c>
      <c r="F81" s="147"/>
      <c r="G81" s="183">
        <f t="shared" si="4"/>
        <v>19.5</v>
      </c>
      <c r="H81" s="105">
        <f t="shared" si="5"/>
        <v>2</v>
      </c>
      <c r="I81" s="147"/>
      <c r="J81" s="147"/>
      <c r="K81" s="147"/>
      <c r="L81" s="147"/>
      <c r="M81" s="147"/>
      <c r="N81" s="147"/>
      <c r="O81" s="147"/>
      <c r="P81" s="121">
        <v>12.5</v>
      </c>
      <c r="Q81" s="147"/>
      <c r="R81" s="121"/>
      <c r="S81" s="147"/>
      <c r="T81" s="121">
        <v>7</v>
      </c>
      <c r="U81" s="147"/>
      <c r="V81" s="121"/>
      <c r="W81" s="147"/>
      <c r="X81" s="121"/>
    </row>
    <row r="82" spans="1:24" s="122" customFormat="1" ht="12.75">
      <c r="A82" s="104" t="s">
        <v>630</v>
      </c>
      <c r="B82" s="31" t="s">
        <v>319</v>
      </c>
      <c r="C82" s="121"/>
      <c r="D82" s="31" t="s">
        <v>34</v>
      </c>
      <c r="E82" s="32">
        <v>129</v>
      </c>
      <c r="F82" s="32"/>
      <c r="G82" s="183">
        <f t="shared" si="4"/>
        <v>19</v>
      </c>
      <c r="H82" s="105">
        <f t="shared" si="5"/>
        <v>1</v>
      </c>
      <c r="I82" s="32"/>
      <c r="J82" s="32"/>
      <c r="K82" s="32"/>
      <c r="L82" s="121">
        <v>19</v>
      </c>
      <c r="M82" s="147"/>
      <c r="N82" s="121"/>
      <c r="O82" s="121"/>
      <c r="P82" s="121"/>
      <c r="Q82" s="147"/>
      <c r="R82" s="121"/>
      <c r="S82" s="147"/>
      <c r="T82" s="121"/>
      <c r="U82" s="147"/>
      <c r="V82" s="121"/>
      <c r="W82" s="147"/>
      <c r="X82" s="121"/>
    </row>
    <row r="83" spans="1:24" s="122" customFormat="1" ht="12.75">
      <c r="A83" s="104" t="s">
        <v>631</v>
      </c>
      <c r="B83" s="31" t="s">
        <v>324</v>
      </c>
      <c r="C83" s="121"/>
      <c r="D83" s="31" t="s">
        <v>22</v>
      </c>
      <c r="E83" s="32">
        <v>97</v>
      </c>
      <c r="F83" s="32"/>
      <c r="G83" s="183">
        <f t="shared" si="4"/>
        <v>17</v>
      </c>
      <c r="H83" s="105">
        <f t="shared" si="5"/>
        <v>2</v>
      </c>
      <c r="I83" s="32"/>
      <c r="J83" s="32"/>
      <c r="K83" s="32"/>
      <c r="L83" s="121">
        <v>14</v>
      </c>
      <c r="M83" s="147"/>
      <c r="N83" s="121"/>
      <c r="O83" s="121"/>
      <c r="P83" s="121"/>
      <c r="Q83" s="147"/>
      <c r="R83" s="121"/>
      <c r="S83" s="147"/>
      <c r="T83" s="121">
        <v>3</v>
      </c>
      <c r="U83" s="147"/>
      <c r="V83" s="121"/>
      <c r="W83" s="147"/>
      <c r="X83" s="121"/>
    </row>
    <row r="84" spans="1:24" s="122" customFormat="1" ht="12.75">
      <c r="A84" s="104" t="s">
        <v>632</v>
      </c>
      <c r="B84" s="123" t="s">
        <v>320</v>
      </c>
      <c r="C84" s="178"/>
      <c r="D84" s="123" t="s">
        <v>22</v>
      </c>
      <c r="E84" s="124">
        <v>141</v>
      </c>
      <c r="F84" s="124"/>
      <c r="G84" s="183">
        <f t="shared" si="4"/>
        <v>17</v>
      </c>
      <c r="H84" s="105">
        <f t="shared" si="5"/>
        <v>1</v>
      </c>
      <c r="I84" s="124"/>
      <c r="J84" s="124"/>
      <c r="K84" s="124"/>
      <c r="L84" s="121">
        <v>17</v>
      </c>
      <c r="M84" s="147"/>
      <c r="N84" s="121"/>
      <c r="O84" s="121"/>
      <c r="P84" s="121"/>
      <c r="Q84" s="147"/>
      <c r="R84" s="121"/>
      <c r="S84" s="147"/>
      <c r="T84" s="121"/>
      <c r="U84" s="147"/>
      <c r="V84" s="121"/>
      <c r="W84" s="147"/>
      <c r="X84" s="121"/>
    </row>
    <row r="85" spans="1:24" s="122" customFormat="1" ht="12.75">
      <c r="A85" s="104" t="s">
        <v>633</v>
      </c>
      <c r="B85" s="31" t="s">
        <v>326</v>
      </c>
      <c r="C85" s="121"/>
      <c r="D85" s="31" t="s">
        <v>22</v>
      </c>
      <c r="E85" s="32">
        <v>107</v>
      </c>
      <c r="F85" s="32"/>
      <c r="G85" s="183">
        <f t="shared" si="4"/>
        <v>16</v>
      </c>
      <c r="H85" s="105">
        <f t="shared" si="5"/>
        <v>2</v>
      </c>
      <c r="I85" s="32"/>
      <c r="J85" s="32"/>
      <c r="K85" s="32"/>
      <c r="L85" s="121">
        <v>13</v>
      </c>
      <c r="M85" s="147"/>
      <c r="N85" s="121"/>
      <c r="O85" s="121"/>
      <c r="P85" s="121"/>
      <c r="Q85" s="147"/>
      <c r="R85" s="121"/>
      <c r="S85" s="147"/>
      <c r="T85" s="121">
        <v>3</v>
      </c>
      <c r="U85" s="147"/>
      <c r="V85" s="121"/>
      <c r="W85" s="147"/>
      <c r="X85" s="121"/>
    </row>
    <row r="86" spans="1:24" s="122" customFormat="1" ht="12.75">
      <c r="A86" s="104" t="s">
        <v>634</v>
      </c>
      <c r="B86" s="31" t="s">
        <v>321</v>
      </c>
      <c r="C86" s="121"/>
      <c r="D86" s="31" t="s">
        <v>22</v>
      </c>
      <c r="E86" s="32">
        <v>165</v>
      </c>
      <c r="F86" s="32"/>
      <c r="G86" s="183">
        <f t="shared" si="4"/>
        <v>16</v>
      </c>
      <c r="H86" s="105">
        <f t="shared" si="5"/>
        <v>1</v>
      </c>
      <c r="I86" s="32"/>
      <c r="J86" s="32"/>
      <c r="K86" s="32"/>
      <c r="L86" s="121">
        <v>16</v>
      </c>
      <c r="M86" s="147"/>
      <c r="N86" s="121"/>
      <c r="O86" s="121"/>
      <c r="P86" s="121"/>
      <c r="Q86" s="147"/>
      <c r="R86" s="121"/>
      <c r="S86" s="147"/>
      <c r="T86" s="121"/>
      <c r="U86" s="147"/>
      <c r="V86" s="121"/>
      <c r="W86" s="147"/>
      <c r="X86" s="121"/>
    </row>
    <row r="87" spans="1:24" s="122" customFormat="1" ht="12.75">
      <c r="A87" s="104" t="s">
        <v>675</v>
      </c>
      <c r="B87" s="31" t="s">
        <v>462</v>
      </c>
      <c r="C87" s="121"/>
      <c r="D87" s="31" t="s">
        <v>22</v>
      </c>
      <c r="E87" s="32">
        <v>175</v>
      </c>
      <c r="F87" s="32"/>
      <c r="G87" s="183">
        <f t="shared" si="4"/>
        <v>15</v>
      </c>
      <c r="H87" s="105">
        <f t="shared" si="5"/>
        <v>1</v>
      </c>
      <c r="I87" s="32"/>
      <c r="J87" s="32"/>
      <c r="K87" s="32"/>
      <c r="L87" s="121">
        <v>15</v>
      </c>
      <c r="M87" s="147"/>
      <c r="N87" s="121"/>
      <c r="O87" s="121"/>
      <c r="P87" s="121"/>
      <c r="Q87" s="147"/>
      <c r="R87" s="121"/>
      <c r="S87" s="147"/>
      <c r="T87" s="121"/>
      <c r="U87" s="147"/>
      <c r="V87" s="121"/>
      <c r="W87" s="147"/>
      <c r="X87" s="121"/>
    </row>
    <row r="88" spans="1:24" s="122" customFormat="1" ht="12.75">
      <c r="A88" s="104"/>
      <c r="B88" s="31" t="s">
        <v>323</v>
      </c>
      <c r="C88" s="121"/>
      <c r="D88" s="31" t="s">
        <v>237</v>
      </c>
      <c r="E88" s="32" t="s">
        <v>236</v>
      </c>
      <c r="F88" s="32"/>
      <c r="G88" s="183">
        <f t="shared" si="4"/>
        <v>15</v>
      </c>
      <c r="H88" s="105">
        <f t="shared" si="5"/>
        <v>1</v>
      </c>
      <c r="I88" s="32"/>
      <c r="J88" s="32"/>
      <c r="K88" s="32"/>
      <c r="L88" s="121">
        <v>15</v>
      </c>
      <c r="M88" s="147"/>
      <c r="N88" s="121"/>
      <c r="O88" s="121"/>
      <c r="P88" s="121"/>
      <c r="Q88" s="147"/>
      <c r="R88" s="121"/>
      <c r="S88" s="147"/>
      <c r="T88" s="121"/>
      <c r="U88" s="147"/>
      <c r="V88" s="121"/>
      <c r="W88" s="147"/>
      <c r="X88" s="121"/>
    </row>
    <row r="89" spans="1:24" s="122" customFormat="1" ht="12.75">
      <c r="A89" s="104" t="s">
        <v>635</v>
      </c>
      <c r="B89" s="31" t="s">
        <v>362</v>
      </c>
      <c r="C89" s="121"/>
      <c r="D89" s="31" t="s">
        <v>22</v>
      </c>
      <c r="E89" s="32">
        <v>133</v>
      </c>
      <c r="F89" s="32"/>
      <c r="G89" s="183">
        <f t="shared" si="4"/>
        <v>14</v>
      </c>
      <c r="H89" s="105">
        <f t="shared" si="5"/>
        <v>1</v>
      </c>
      <c r="I89" s="32"/>
      <c r="J89" s="32"/>
      <c r="K89" s="32"/>
      <c r="L89" s="32"/>
      <c r="M89" s="32"/>
      <c r="N89" s="121">
        <v>14</v>
      </c>
      <c r="O89" s="121"/>
      <c r="P89" s="121"/>
      <c r="Q89" s="147"/>
      <c r="R89" s="121"/>
      <c r="S89" s="147"/>
      <c r="T89" s="121"/>
      <c r="U89" s="147"/>
      <c r="V89" s="121"/>
      <c r="W89" s="147"/>
      <c r="X89" s="121"/>
    </row>
    <row r="90" spans="1:24" s="235" customFormat="1" ht="12.75">
      <c r="A90" s="104" t="s">
        <v>668</v>
      </c>
      <c r="B90" s="31" t="s">
        <v>664</v>
      </c>
      <c r="C90" s="31"/>
      <c r="D90" s="31" t="s">
        <v>88</v>
      </c>
      <c r="E90" s="32">
        <v>94</v>
      </c>
      <c r="F90" s="32"/>
      <c r="G90" s="183">
        <f t="shared" si="4"/>
        <v>12.5</v>
      </c>
      <c r="H90" s="105">
        <f t="shared" si="5"/>
        <v>1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121">
        <v>12.5</v>
      </c>
    </row>
    <row r="91" spans="1:24" s="122" customFormat="1" ht="12.75">
      <c r="A91" s="104" t="s">
        <v>674</v>
      </c>
      <c r="B91" s="31" t="s">
        <v>327</v>
      </c>
      <c r="C91" s="178" t="s">
        <v>469</v>
      </c>
      <c r="D91" s="31" t="s">
        <v>22</v>
      </c>
      <c r="E91" s="32">
        <v>40</v>
      </c>
      <c r="F91" s="32"/>
      <c r="G91" s="183">
        <f t="shared" si="4"/>
        <v>12</v>
      </c>
      <c r="H91" s="105">
        <f t="shared" si="5"/>
        <v>1</v>
      </c>
      <c r="I91" s="32"/>
      <c r="J91" s="32"/>
      <c r="K91" s="32"/>
      <c r="L91" s="121">
        <v>12</v>
      </c>
      <c r="M91" s="147"/>
      <c r="N91" s="121"/>
      <c r="O91" s="121"/>
      <c r="P91" s="121"/>
      <c r="Q91" s="147"/>
      <c r="R91" s="121"/>
      <c r="S91" s="147"/>
      <c r="T91" s="121"/>
      <c r="U91" s="147"/>
      <c r="V91" s="121"/>
      <c r="W91" s="147"/>
      <c r="X91" s="121"/>
    </row>
    <row r="92" spans="1:24" s="122" customFormat="1" ht="12.75">
      <c r="A92" s="104"/>
      <c r="B92" s="31" t="s">
        <v>378</v>
      </c>
      <c r="C92" s="121"/>
      <c r="D92" s="31" t="s">
        <v>18</v>
      </c>
      <c r="E92" s="32">
        <v>99</v>
      </c>
      <c r="F92" s="32"/>
      <c r="G92" s="183">
        <f t="shared" si="4"/>
        <v>12</v>
      </c>
      <c r="H92" s="105">
        <f t="shared" si="5"/>
        <v>1</v>
      </c>
      <c r="I92" s="32"/>
      <c r="J92" s="32"/>
      <c r="K92" s="32"/>
      <c r="L92" s="32"/>
      <c r="M92" s="32"/>
      <c r="N92" s="121">
        <v>12</v>
      </c>
      <c r="O92" s="121"/>
      <c r="P92" s="121"/>
      <c r="Q92" s="147"/>
      <c r="R92" s="121"/>
      <c r="S92" s="147"/>
      <c r="T92" s="121"/>
      <c r="U92" s="147"/>
      <c r="V92" s="121"/>
      <c r="W92" s="147"/>
      <c r="X92" s="121"/>
    </row>
    <row r="93" spans="1:24" s="122" customFormat="1" ht="12.75">
      <c r="A93" s="104"/>
      <c r="B93" s="31" t="s">
        <v>379</v>
      </c>
      <c r="C93" s="121"/>
      <c r="D93" s="31" t="s">
        <v>29</v>
      </c>
      <c r="E93" s="32">
        <v>90</v>
      </c>
      <c r="F93" s="32"/>
      <c r="G93" s="183">
        <f t="shared" si="4"/>
        <v>12</v>
      </c>
      <c r="H93" s="105">
        <f t="shared" si="5"/>
        <v>1</v>
      </c>
      <c r="I93" s="32"/>
      <c r="J93" s="32"/>
      <c r="K93" s="32"/>
      <c r="L93" s="32"/>
      <c r="M93" s="32"/>
      <c r="N93" s="121">
        <v>12</v>
      </c>
      <c r="O93" s="121"/>
      <c r="P93" s="121"/>
      <c r="Q93" s="147"/>
      <c r="R93" s="121"/>
      <c r="S93" s="147"/>
      <c r="T93" s="121"/>
      <c r="U93" s="147"/>
      <c r="V93" s="121"/>
      <c r="W93" s="147"/>
      <c r="X93" s="121"/>
    </row>
    <row r="94" spans="1:24" s="122" customFormat="1" ht="12.75">
      <c r="A94" s="104" t="s">
        <v>637</v>
      </c>
      <c r="B94" s="31" t="s">
        <v>495</v>
      </c>
      <c r="C94" s="121"/>
      <c r="D94" s="31" t="s">
        <v>18</v>
      </c>
      <c r="E94" s="32">
        <v>122</v>
      </c>
      <c r="F94" s="147"/>
      <c r="G94" s="183">
        <f t="shared" si="4"/>
        <v>10</v>
      </c>
      <c r="H94" s="105">
        <f t="shared" si="5"/>
        <v>2</v>
      </c>
      <c r="I94" s="147"/>
      <c r="J94" s="147"/>
      <c r="K94" s="147"/>
      <c r="L94" s="147"/>
      <c r="M94" s="147"/>
      <c r="N94" s="147"/>
      <c r="O94" s="147"/>
      <c r="P94" s="121">
        <v>10</v>
      </c>
      <c r="Q94" s="147"/>
      <c r="R94" s="121">
        <v>0</v>
      </c>
      <c r="S94" s="147"/>
      <c r="T94" s="121"/>
      <c r="U94" s="147"/>
      <c r="V94" s="121"/>
      <c r="W94" s="147"/>
      <c r="X94" s="121"/>
    </row>
    <row r="95" spans="1:24" s="122" customFormat="1" ht="12.75">
      <c r="A95" s="104" t="s">
        <v>673</v>
      </c>
      <c r="B95" s="31" t="s">
        <v>574</v>
      </c>
      <c r="C95" s="31"/>
      <c r="D95" s="31" t="s">
        <v>237</v>
      </c>
      <c r="E95" s="32" t="s">
        <v>474</v>
      </c>
      <c r="F95" s="147"/>
      <c r="G95" s="183">
        <f t="shared" si="4"/>
        <v>10</v>
      </c>
      <c r="H95" s="105">
        <f t="shared" si="5"/>
        <v>1</v>
      </c>
      <c r="I95" s="147"/>
      <c r="J95" s="147"/>
      <c r="K95" s="147"/>
      <c r="L95" s="147"/>
      <c r="M95" s="147"/>
      <c r="N95" s="147"/>
      <c r="O95" s="147"/>
      <c r="P95" s="147"/>
      <c r="Q95" s="147"/>
      <c r="R95" s="121">
        <v>10</v>
      </c>
      <c r="S95" s="147"/>
      <c r="T95" s="147"/>
      <c r="U95" s="147"/>
      <c r="V95" s="147"/>
      <c r="W95" s="147"/>
      <c r="X95" s="121"/>
    </row>
    <row r="96" spans="1:24" s="122" customFormat="1" ht="12.75">
      <c r="A96" s="104"/>
      <c r="B96" s="31" t="s">
        <v>645</v>
      </c>
      <c r="C96" s="31"/>
      <c r="D96" s="31" t="s">
        <v>237</v>
      </c>
      <c r="E96" s="32">
        <v>103</v>
      </c>
      <c r="F96" s="147"/>
      <c r="G96" s="183">
        <f t="shared" si="4"/>
        <v>10</v>
      </c>
      <c r="H96" s="105">
        <f t="shared" si="5"/>
        <v>1</v>
      </c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21">
        <v>10</v>
      </c>
      <c r="W96" s="147"/>
      <c r="X96" s="121"/>
    </row>
    <row r="97" spans="1:24" s="122" customFormat="1" ht="12.75">
      <c r="A97" s="104"/>
      <c r="B97" s="123" t="s">
        <v>331</v>
      </c>
      <c r="C97" s="178"/>
      <c r="D97" s="123" t="s">
        <v>22</v>
      </c>
      <c r="E97" s="124">
        <v>36</v>
      </c>
      <c r="F97" s="124"/>
      <c r="G97" s="183">
        <f t="shared" si="4"/>
        <v>10</v>
      </c>
      <c r="H97" s="105">
        <f t="shared" si="5"/>
        <v>1</v>
      </c>
      <c r="I97" s="124"/>
      <c r="J97" s="124"/>
      <c r="K97" s="124"/>
      <c r="L97" s="121">
        <v>10</v>
      </c>
      <c r="M97" s="147"/>
      <c r="N97" s="121"/>
      <c r="O97" s="121"/>
      <c r="P97" s="121"/>
      <c r="Q97" s="147"/>
      <c r="R97" s="121"/>
      <c r="S97" s="147"/>
      <c r="T97" s="121"/>
      <c r="U97" s="147"/>
      <c r="V97" s="121"/>
      <c r="W97" s="147"/>
      <c r="X97" s="121"/>
    </row>
    <row r="98" spans="1:24" s="122" customFormat="1" ht="12.75">
      <c r="A98" s="104" t="s">
        <v>672</v>
      </c>
      <c r="B98" s="31" t="s">
        <v>333</v>
      </c>
      <c r="C98" s="121"/>
      <c r="D98" s="31" t="s">
        <v>22</v>
      </c>
      <c r="E98" s="32">
        <v>59</v>
      </c>
      <c r="F98" s="32"/>
      <c r="G98" s="183">
        <f t="shared" si="4"/>
        <v>9</v>
      </c>
      <c r="H98" s="105">
        <f t="shared" si="5"/>
        <v>1</v>
      </c>
      <c r="I98" s="32"/>
      <c r="J98" s="32"/>
      <c r="K98" s="32"/>
      <c r="L98" s="121">
        <v>9</v>
      </c>
      <c r="M98" s="147"/>
      <c r="N98" s="121"/>
      <c r="O98" s="121"/>
      <c r="P98" s="121"/>
      <c r="Q98" s="147"/>
      <c r="R98" s="121"/>
      <c r="S98" s="147"/>
      <c r="T98" s="121"/>
      <c r="U98" s="147"/>
      <c r="V98" s="121"/>
      <c r="W98" s="147"/>
      <c r="X98" s="121"/>
    </row>
    <row r="99" spans="1:24" s="122" customFormat="1" ht="12.75">
      <c r="A99" s="104"/>
      <c r="B99" s="31" t="s">
        <v>463</v>
      </c>
      <c r="C99" s="121"/>
      <c r="D99" s="31" t="s">
        <v>25</v>
      </c>
      <c r="E99" s="32">
        <v>155</v>
      </c>
      <c r="F99" s="32"/>
      <c r="G99" s="183">
        <f t="shared" si="4"/>
        <v>9</v>
      </c>
      <c r="H99" s="105">
        <f t="shared" si="5"/>
        <v>1</v>
      </c>
      <c r="I99" s="32"/>
      <c r="J99" s="32"/>
      <c r="K99" s="32"/>
      <c r="L99" s="121">
        <v>9</v>
      </c>
      <c r="M99" s="147"/>
      <c r="N99" s="121"/>
      <c r="O99" s="121"/>
      <c r="P99" s="121"/>
      <c r="Q99" s="147"/>
      <c r="R99" s="121"/>
      <c r="S99" s="147"/>
      <c r="T99" s="121"/>
      <c r="U99" s="147"/>
      <c r="V99" s="121"/>
      <c r="W99" s="147"/>
      <c r="X99" s="121"/>
    </row>
    <row r="100" spans="1:24" s="122" customFormat="1" ht="12.75">
      <c r="A100" s="104" t="s">
        <v>659</v>
      </c>
      <c r="B100" s="31" t="s">
        <v>381</v>
      </c>
      <c r="C100" s="121"/>
      <c r="D100" s="31" t="s">
        <v>29</v>
      </c>
      <c r="E100" s="32">
        <v>93</v>
      </c>
      <c r="F100" s="32"/>
      <c r="G100" s="183">
        <f t="shared" si="4"/>
        <v>8</v>
      </c>
      <c r="H100" s="105">
        <f t="shared" si="5"/>
        <v>1</v>
      </c>
      <c r="I100" s="32"/>
      <c r="J100" s="32"/>
      <c r="K100" s="32"/>
      <c r="L100" s="32"/>
      <c r="M100" s="32"/>
      <c r="N100" s="121">
        <v>8</v>
      </c>
      <c r="O100" s="121"/>
      <c r="P100" s="121"/>
      <c r="Q100" s="147"/>
      <c r="R100" s="121"/>
      <c r="S100" s="147"/>
      <c r="T100" s="121"/>
      <c r="U100" s="147"/>
      <c r="V100" s="121"/>
      <c r="W100" s="147"/>
      <c r="X100" s="121"/>
    </row>
    <row r="101" spans="1:24" s="122" customFormat="1" ht="12.75">
      <c r="A101" s="104" t="s">
        <v>641</v>
      </c>
      <c r="B101" s="123" t="s">
        <v>504</v>
      </c>
      <c r="C101" s="123"/>
      <c r="D101" s="225" t="s">
        <v>22</v>
      </c>
      <c r="E101" s="178">
        <v>174</v>
      </c>
      <c r="F101" s="147"/>
      <c r="G101" s="183">
        <f aca="true" t="shared" si="6" ref="G101:G108">SUM(J101:X101)</f>
        <v>7</v>
      </c>
      <c r="H101" s="105">
        <f aca="true" t="shared" si="7" ref="H101:H108">15-COUNTBLANK(J101:X101)</f>
        <v>1</v>
      </c>
      <c r="I101" s="147"/>
      <c r="J101" s="147"/>
      <c r="K101" s="147"/>
      <c r="L101" s="147"/>
      <c r="M101" s="147"/>
      <c r="N101" s="147"/>
      <c r="O101" s="147"/>
      <c r="P101" s="147"/>
      <c r="Q101" s="147"/>
      <c r="R101" s="121"/>
      <c r="S101" s="147"/>
      <c r="T101" s="121">
        <v>7</v>
      </c>
      <c r="U101" s="147"/>
      <c r="V101" s="121"/>
      <c r="W101" s="147"/>
      <c r="X101" s="121"/>
    </row>
    <row r="102" spans="1:24" s="122" customFormat="1" ht="12.75">
      <c r="A102" s="104" t="s">
        <v>660</v>
      </c>
      <c r="B102" s="123" t="s">
        <v>505</v>
      </c>
      <c r="C102" s="123"/>
      <c r="D102" s="225" t="s">
        <v>31</v>
      </c>
      <c r="E102" s="178">
        <v>128</v>
      </c>
      <c r="F102" s="147"/>
      <c r="G102" s="183">
        <f t="shared" si="6"/>
        <v>5.5</v>
      </c>
      <c r="H102" s="105">
        <f t="shared" si="7"/>
        <v>1</v>
      </c>
      <c r="I102" s="147"/>
      <c r="J102" s="147"/>
      <c r="K102" s="147"/>
      <c r="L102" s="147"/>
      <c r="M102" s="147"/>
      <c r="N102" s="147"/>
      <c r="O102" s="147"/>
      <c r="P102" s="147"/>
      <c r="Q102" s="147"/>
      <c r="R102" s="121"/>
      <c r="S102" s="147"/>
      <c r="T102" s="121">
        <v>5.5</v>
      </c>
      <c r="U102" s="147"/>
      <c r="V102" s="121"/>
      <c r="W102" s="147"/>
      <c r="X102" s="121"/>
    </row>
    <row r="103" spans="1:24" s="122" customFormat="1" ht="12.75">
      <c r="A103" s="104" t="s">
        <v>661</v>
      </c>
      <c r="B103" s="31" t="s">
        <v>575</v>
      </c>
      <c r="C103" s="31"/>
      <c r="D103" s="31" t="s">
        <v>138</v>
      </c>
      <c r="E103" s="32">
        <v>64</v>
      </c>
      <c r="F103" s="147"/>
      <c r="G103" s="183">
        <f t="shared" si="6"/>
        <v>5</v>
      </c>
      <c r="H103" s="105">
        <f t="shared" si="7"/>
        <v>2</v>
      </c>
      <c r="I103" s="147"/>
      <c r="J103" s="147"/>
      <c r="K103" s="147"/>
      <c r="L103" s="147"/>
      <c r="M103" s="147"/>
      <c r="N103" s="147"/>
      <c r="O103" s="147"/>
      <c r="P103" s="147"/>
      <c r="Q103" s="147"/>
      <c r="R103" s="121">
        <v>5</v>
      </c>
      <c r="S103" s="147"/>
      <c r="T103" s="147"/>
      <c r="U103" s="147"/>
      <c r="V103" s="121">
        <v>0</v>
      </c>
      <c r="W103" s="147"/>
      <c r="X103" s="121"/>
    </row>
    <row r="104" spans="1:24" s="122" customFormat="1" ht="12.75">
      <c r="A104" s="104" t="s">
        <v>662</v>
      </c>
      <c r="B104" s="123" t="s">
        <v>507</v>
      </c>
      <c r="C104" s="123"/>
      <c r="D104" s="225" t="s">
        <v>88</v>
      </c>
      <c r="E104" s="178">
        <v>118</v>
      </c>
      <c r="F104" s="147"/>
      <c r="G104" s="183">
        <f t="shared" si="6"/>
        <v>4.5</v>
      </c>
      <c r="H104" s="105">
        <f t="shared" si="7"/>
        <v>1</v>
      </c>
      <c r="I104" s="147"/>
      <c r="J104" s="147"/>
      <c r="K104" s="147"/>
      <c r="L104" s="147"/>
      <c r="M104" s="147"/>
      <c r="N104" s="147"/>
      <c r="O104" s="147"/>
      <c r="P104" s="147"/>
      <c r="Q104" s="147"/>
      <c r="R104" s="121"/>
      <c r="S104" s="147"/>
      <c r="T104" s="121">
        <v>4.5</v>
      </c>
      <c r="U104" s="147"/>
      <c r="V104" s="121"/>
      <c r="W104" s="147"/>
      <c r="X104" s="121"/>
    </row>
    <row r="105" spans="1:24" s="122" customFormat="1" ht="12.75">
      <c r="A105" s="104" t="s">
        <v>669</v>
      </c>
      <c r="B105" s="31" t="s">
        <v>338</v>
      </c>
      <c r="C105" s="121"/>
      <c r="D105" s="31" t="s">
        <v>22</v>
      </c>
      <c r="E105" s="32" t="s">
        <v>258</v>
      </c>
      <c r="F105" s="32"/>
      <c r="G105" s="183">
        <f t="shared" si="6"/>
        <v>4</v>
      </c>
      <c r="H105" s="105">
        <f t="shared" si="7"/>
        <v>1</v>
      </c>
      <c r="I105" s="32"/>
      <c r="J105" s="32"/>
      <c r="K105" s="32"/>
      <c r="L105" s="121">
        <v>4</v>
      </c>
      <c r="M105" s="147"/>
      <c r="N105" s="121"/>
      <c r="O105" s="121"/>
      <c r="P105" s="121"/>
      <c r="Q105" s="147"/>
      <c r="R105" s="121"/>
      <c r="S105" s="147"/>
      <c r="T105" s="121"/>
      <c r="U105" s="147"/>
      <c r="V105" s="121"/>
      <c r="W105" s="147"/>
      <c r="X105" s="121"/>
    </row>
    <row r="106" spans="1:24" s="122" customFormat="1" ht="12.75">
      <c r="A106" s="104" t="s">
        <v>671</v>
      </c>
      <c r="B106" s="123" t="s">
        <v>508</v>
      </c>
      <c r="C106" s="123"/>
      <c r="D106" s="225" t="s">
        <v>34</v>
      </c>
      <c r="E106" s="178">
        <v>79</v>
      </c>
      <c r="F106" s="147"/>
      <c r="G106" s="183">
        <f t="shared" si="6"/>
        <v>2</v>
      </c>
      <c r="H106" s="105">
        <f t="shared" si="7"/>
        <v>1</v>
      </c>
      <c r="I106" s="147"/>
      <c r="J106" s="147"/>
      <c r="K106" s="147"/>
      <c r="L106" s="147"/>
      <c r="M106" s="147"/>
      <c r="N106" s="147"/>
      <c r="O106" s="147"/>
      <c r="P106" s="147"/>
      <c r="Q106" s="147"/>
      <c r="R106" s="121"/>
      <c r="S106" s="147"/>
      <c r="T106" s="121">
        <v>2</v>
      </c>
      <c r="U106" s="147"/>
      <c r="V106" s="121"/>
      <c r="W106" s="147"/>
      <c r="X106" s="121"/>
    </row>
    <row r="107" spans="1:24" s="122" customFormat="1" ht="12.75">
      <c r="A107" s="104"/>
      <c r="B107" s="123" t="s">
        <v>339</v>
      </c>
      <c r="C107" s="178" t="s">
        <v>469</v>
      </c>
      <c r="D107" s="123" t="s">
        <v>22</v>
      </c>
      <c r="E107" s="124" t="s">
        <v>258</v>
      </c>
      <c r="F107" s="124"/>
      <c r="G107" s="183">
        <f t="shared" si="6"/>
        <v>2</v>
      </c>
      <c r="H107" s="105">
        <f t="shared" si="7"/>
        <v>1</v>
      </c>
      <c r="I107" s="124"/>
      <c r="J107" s="124"/>
      <c r="K107" s="124"/>
      <c r="L107" s="121">
        <v>2</v>
      </c>
      <c r="M107" s="147"/>
      <c r="N107" s="121"/>
      <c r="O107" s="121"/>
      <c r="P107" s="121"/>
      <c r="Q107" s="147"/>
      <c r="R107" s="121"/>
      <c r="S107" s="147"/>
      <c r="T107" s="121"/>
      <c r="U107" s="147"/>
      <c r="V107" s="121"/>
      <c r="W107" s="147"/>
      <c r="X107" s="121"/>
    </row>
    <row r="108" spans="1:24" s="122" customFormat="1" ht="12.75">
      <c r="A108" s="104" t="s">
        <v>670</v>
      </c>
      <c r="B108" s="31" t="s">
        <v>340</v>
      </c>
      <c r="C108" s="121"/>
      <c r="D108" s="31" t="s">
        <v>22</v>
      </c>
      <c r="E108" s="32" t="s">
        <v>467</v>
      </c>
      <c r="F108" s="32"/>
      <c r="G108" s="183">
        <f t="shared" si="6"/>
        <v>0</v>
      </c>
      <c r="H108" s="105">
        <f t="shared" si="7"/>
        <v>1</v>
      </c>
      <c r="I108" s="32"/>
      <c r="J108" s="32"/>
      <c r="K108" s="32"/>
      <c r="L108" s="121">
        <v>0</v>
      </c>
      <c r="M108" s="147"/>
      <c r="N108" s="121"/>
      <c r="O108" s="121"/>
      <c r="P108" s="121"/>
      <c r="Q108" s="147"/>
      <c r="R108" s="121"/>
      <c r="S108" s="147"/>
      <c r="T108" s="121"/>
      <c r="U108" s="147"/>
      <c r="V108" s="121"/>
      <c r="W108" s="147"/>
      <c r="X108" s="121"/>
    </row>
  </sheetData>
  <mergeCells count="2">
    <mergeCell ref="E1:H1"/>
    <mergeCell ref="C1:D1"/>
  </mergeCells>
  <printOptions/>
  <pageMargins left="0.75" right="0.75" top="1" bottom="1" header="0.5" footer="0.5"/>
  <pageSetup orientation="portrait" paperSize="9" r:id="rId1"/>
  <ignoredErrors>
    <ignoredError sqref="L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X99"/>
  <sheetViews>
    <sheetView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" sqref="A1"/>
    </sheetView>
  </sheetViews>
  <sheetFormatPr defaultColWidth="9.140625" defaultRowHeight="12.75"/>
  <cols>
    <col min="1" max="1" width="6.421875" style="107" bestFit="1" customWidth="1"/>
    <col min="2" max="2" width="26.28125" style="4" bestFit="1" customWidth="1"/>
    <col min="3" max="3" width="3.140625" style="4" customWidth="1"/>
    <col min="4" max="4" width="13.7109375" style="4" customWidth="1"/>
    <col min="5" max="5" width="7.7109375" style="5" customWidth="1"/>
    <col min="6" max="6" width="3.7109375" style="5" customWidth="1"/>
    <col min="7" max="7" width="5.57421875" style="71" bestFit="1" customWidth="1"/>
    <col min="8" max="8" width="4.57421875" style="5" bestFit="1" customWidth="1"/>
    <col min="9" max="9" width="1.7109375" style="5" customWidth="1"/>
    <col min="10" max="10" width="9.140625" style="5" customWidth="1"/>
    <col min="11" max="11" width="1.7109375" style="5" customWidth="1"/>
    <col min="12" max="12" width="9.140625" style="7" customWidth="1"/>
    <col min="13" max="13" width="1.7109375" style="6" customWidth="1"/>
    <col min="14" max="14" width="10.421875" style="107" bestFit="1" customWidth="1"/>
    <col min="15" max="15" width="1.7109375" style="6" customWidth="1"/>
    <col min="16" max="16" width="10.28125" style="107" bestFit="1" customWidth="1"/>
    <col min="17" max="17" width="1.7109375" style="6" customWidth="1"/>
    <col min="18" max="18" width="10.28125" style="107" customWidth="1"/>
    <col min="19" max="19" width="1.7109375" style="6" customWidth="1"/>
    <col min="20" max="20" width="10.28125" style="107" customWidth="1"/>
    <col min="21" max="21" width="1.7109375" style="6" customWidth="1"/>
    <col min="22" max="22" width="10.28125" style="107" customWidth="1"/>
    <col min="23" max="23" width="1.7109375" style="6" customWidth="1"/>
    <col min="24" max="24" width="10.140625" style="107" bestFit="1" customWidth="1"/>
  </cols>
  <sheetData>
    <row r="1" spans="2:24" ht="12.75">
      <c r="B1" s="120" t="s">
        <v>344</v>
      </c>
      <c r="C1" s="280" t="s">
        <v>500</v>
      </c>
      <c r="D1" s="280"/>
      <c r="E1" s="278" t="s">
        <v>343</v>
      </c>
      <c r="F1" s="279"/>
      <c r="G1" s="279"/>
      <c r="H1" s="279"/>
      <c r="J1" s="5" t="s">
        <v>190</v>
      </c>
      <c r="L1" s="7" t="s">
        <v>22</v>
      </c>
      <c r="N1" s="7" t="s">
        <v>29</v>
      </c>
      <c r="P1" s="7" t="s">
        <v>498</v>
      </c>
      <c r="R1" s="5" t="s">
        <v>190</v>
      </c>
      <c r="T1" s="7" t="s">
        <v>22</v>
      </c>
      <c r="V1" s="5" t="s">
        <v>656</v>
      </c>
      <c r="X1" s="5" t="s">
        <v>656</v>
      </c>
    </row>
    <row r="2" spans="10:24" ht="12.75">
      <c r="J2" s="5" t="s">
        <v>191</v>
      </c>
      <c r="L2" s="7" t="s">
        <v>306</v>
      </c>
      <c r="N2" s="7" t="s">
        <v>385</v>
      </c>
      <c r="P2" s="7" t="s">
        <v>385</v>
      </c>
      <c r="R2" s="5" t="s">
        <v>191</v>
      </c>
      <c r="T2" s="7" t="s">
        <v>522</v>
      </c>
      <c r="V2" s="5" t="s">
        <v>191</v>
      </c>
      <c r="X2" s="7" t="s">
        <v>385</v>
      </c>
    </row>
    <row r="3" spans="2:24" ht="12.75">
      <c r="B3" s="4" t="s">
        <v>310</v>
      </c>
      <c r="C3" s="4" t="s">
        <v>468</v>
      </c>
      <c r="D3" s="4" t="s">
        <v>309</v>
      </c>
      <c r="E3" s="5" t="s">
        <v>308</v>
      </c>
      <c r="G3" s="86" t="s">
        <v>206</v>
      </c>
      <c r="H3" s="25" t="s">
        <v>470</v>
      </c>
      <c r="J3" s="102">
        <v>38899</v>
      </c>
      <c r="K3" s="102"/>
      <c r="L3" s="103" t="s">
        <v>307</v>
      </c>
      <c r="N3" s="102">
        <v>38961</v>
      </c>
      <c r="P3" s="102">
        <v>38991</v>
      </c>
      <c r="R3" s="102">
        <v>39052</v>
      </c>
      <c r="T3" s="102">
        <v>39052</v>
      </c>
      <c r="V3" s="102">
        <v>39114</v>
      </c>
      <c r="X3" s="102">
        <v>39173</v>
      </c>
    </row>
    <row r="4" spans="2:9" ht="6" customHeight="1">
      <c r="B4" s="8"/>
      <c r="C4" s="8"/>
      <c r="D4" s="8"/>
      <c r="E4" s="9"/>
      <c r="F4" s="9"/>
      <c r="G4" s="182"/>
      <c r="H4" s="180"/>
      <c r="I4" s="9"/>
    </row>
    <row r="5" spans="1:24" s="240" customFormat="1" ht="12.75">
      <c r="A5" s="238" t="s">
        <v>9</v>
      </c>
      <c r="B5" s="241" t="s">
        <v>170</v>
      </c>
      <c r="C5" s="241"/>
      <c r="D5" s="241" t="s">
        <v>33</v>
      </c>
      <c r="E5" s="242">
        <v>81</v>
      </c>
      <c r="F5" s="242"/>
      <c r="G5" s="243">
        <f aca="true" t="shared" si="0" ref="G5:G36">SUM(J5:X5)</f>
        <v>179</v>
      </c>
      <c r="H5" s="244">
        <f aca="true" t="shared" si="1" ref="H5:H36">15-COUNTBLANK(J5:X5)</f>
        <v>8</v>
      </c>
      <c r="I5" s="242"/>
      <c r="J5" s="242">
        <v>30</v>
      </c>
      <c r="K5" s="242"/>
      <c r="L5" s="238">
        <v>18</v>
      </c>
      <c r="M5" s="149"/>
      <c r="N5" s="238">
        <v>12</v>
      </c>
      <c r="O5" s="149"/>
      <c r="P5" s="238">
        <v>17.5</v>
      </c>
      <c r="Q5" s="149"/>
      <c r="R5" s="238">
        <v>40</v>
      </c>
      <c r="S5" s="149"/>
      <c r="T5" s="238">
        <v>4</v>
      </c>
      <c r="U5" s="149"/>
      <c r="V5" s="261">
        <v>40</v>
      </c>
      <c r="W5" s="149"/>
      <c r="X5" s="238">
        <v>17.5</v>
      </c>
    </row>
    <row r="6" spans="1:24" s="240" customFormat="1" ht="12.75">
      <c r="A6" s="238" t="s">
        <v>82</v>
      </c>
      <c r="B6" s="241" t="s">
        <v>164</v>
      </c>
      <c r="C6" s="241"/>
      <c r="D6" s="241" t="s">
        <v>22</v>
      </c>
      <c r="E6" s="242">
        <v>89</v>
      </c>
      <c r="F6" s="242"/>
      <c r="G6" s="243">
        <f t="shared" si="0"/>
        <v>151</v>
      </c>
      <c r="H6" s="244">
        <f t="shared" si="1"/>
        <v>6</v>
      </c>
      <c r="I6" s="242"/>
      <c r="J6" s="242">
        <v>40</v>
      </c>
      <c r="K6" s="242"/>
      <c r="L6" s="242"/>
      <c r="M6" s="242"/>
      <c r="N6" s="238">
        <v>16</v>
      </c>
      <c r="O6" s="149"/>
      <c r="P6" s="238">
        <v>17.5</v>
      </c>
      <c r="Q6" s="149"/>
      <c r="R6" s="238">
        <v>30</v>
      </c>
      <c r="S6" s="149"/>
      <c r="T6" s="238"/>
      <c r="U6" s="149"/>
      <c r="V6" s="238">
        <v>25</v>
      </c>
      <c r="W6" s="149"/>
      <c r="X6" s="238">
        <v>22.5</v>
      </c>
    </row>
    <row r="7" spans="1:24" s="125" customFormat="1" ht="12.75">
      <c r="A7" s="115" t="s">
        <v>341</v>
      </c>
      <c r="B7" s="116" t="s">
        <v>28</v>
      </c>
      <c r="C7" s="116"/>
      <c r="D7" s="116" t="s">
        <v>29</v>
      </c>
      <c r="E7" s="117">
        <v>127</v>
      </c>
      <c r="F7" s="117"/>
      <c r="G7" s="271">
        <f t="shared" si="0"/>
        <v>144.5</v>
      </c>
      <c r="H7" s="118">
        <f t="shared" si="1"/>
        <v>8</v>
      </c>
      <c r="I7" s="117"/>
      <c r="J7" s="117">
        <v>15</v>
      </c>
      <c r="K7" s="117"/>
      <c r="L7" s="115">
        <v>18</v>
      </c>
      <c r="M7" s="117"/>
      <c r="N7" s="115">
        <v>14</v>
      </c>
      <c r="O7" s="148"/>
      <c r="P7" s="115">
        <v>15</v>
      </c>
      <c r="Q7" s="148"/>
      <c r="R7" s="115">
        <v>25</v>
      </c>
      <c r="S7" s="148"/>
      <c r="T7" s="115">
        <v>5</v>
      </c>
      <c r="U7" s="148"/>
      <c r="V7" s="115">
        <v>35</v>
      </c>
      <c r="W7" s="148"/>
      <c r="X7" s="115">
        <v>17.5</v>
      </c>
    </row>
    <row r="8" spans="1:24" s="125" customFormat="1" ht="12.75">
      <c r="A8" s="115" t="s">
        <v>578</v>
      </c>
      <c r="B8" s="116" t="s">
        <v>577</v>
      </c>
      <c r="C8" s="116"/>
      <c r="D8" s="116" t="s">
        <v>138</v>
      </c>
      <c r="E8" s="117">
        <v>110</v>
      </c>
      <c r="F8" s="117"/>
      <c r="G8" s="271">
        <f t="shared" si="0"/>
        <v>111.5</v>
      </c>
      <c r="H8" s="118">
        <f t="shared" si="1"/>
        <v>5</v>
      </c>
      <c r="I8" s="117"/>
      <c r="J8" s="117">
        <v>20</v>
      </c>
      <c r="K8" s="117"/>
      <c r="L8" s="117"/>
      <c r="M8" s="117"/>
      <c r="N8" s="115">
        <v>14</v>
      </c>
      <c r="O8" s="148"/>
      <c r="P8" s="115">
        <v>7.5</v>
      </c>
      <c r="Q8" s="148"/>
      <c r="R8" s="115">
        <v>40</v>
      </c>
      <c r="S8" s="148"/>
      <c r="T8" s="115"/>
      <c r="U8" s="148"/>
      <c r="V8" s="115">
        <v>30</v>
      </c>
      <c r="W8" s="148"/>
      <c r="X8" s="115"/>
    </row>
    <row r="9" spans="1:24" s="240" customFormat="1" ht="12.75">
      <c r="A9" s="238" t="s">
        <v>212</v>
      </c>
      <c r="B9" s="241" t="s">
        <v>174</v>
      </c>
      <c r="C9" s="241"/>
      <c r="D9" s="241" t="s">
        <v>34</v>
      </c>
      <c r="E9" s="242">
        <v>90</v>
      </c>
      <c r="F9" s="242"/>
      <c r="G9" s="243">
        <f t="shared" si="0"/>
        <v>108.5</v>
      </c>
      <c r="H9" s="244">
        <f t="shared" si="1"/>
        <v>5</v>
      </c>
      <c r="I9" s="242"/>
      <c r="J9" s="242">
        <v>45</v>
      </c>
      <c r="K9" s="242"/>
      <c r="L9" s="238">
        <v>16</v>
      </c>
      <c r="M9" s="149"/>
      <c r="N9" s="238"/>
      <c r="O9" s="149"/>
      <c r="P9" s="238">
        <v>7.5</v>
      </c>
      <c r="Q9" s="149"/>
      <c r="R9" s="238">
        <v>15</v>
      </c>
      <c r="S9" s="149"/>
      <c r="T9" s="238"/>
      <c r="U9" s="149"/>
      <c r="V9" s="238">
        <v>25</v>
      </c>
      <c r="W9" s="149"/>
      <c r="X9" s="238"/>
    </row>
    <row r="10" spans="1:24" s="125" customFormat="1" ht="12.75">
      <c r="A10" s="115" t="s">
        <v>214</v>
      </c>
      <c r="B10" s="116" t="s">
        <v>465</v>
      </c>
      <c r="C10" s="116"/>
      <c r="D10" s="116" t="s">
        <v>25</v>
      </c>
      <c r="E10" s="117">
        <v>124</v>
      </c>
      <c r="F10" s="117"/>
      <c r="G10" s="271">
        <f t="shared" si="0"/>
        <v>106</v>
      </c>
      <c r="H10" s="118">
        <f t="shared" si="1"/>
        <v>5</v>
      </c>
      <c r="I10" s="117"/>
      <c r="J10" s="117"/>
      <c r="K10" s="117"/>
      <c r="L10" s="115">
        <v>6</v>
      </c>
      <c r="M10" s="148"/>
      <c r="N10" s="115"/>
      <c r="O10" s="148"/>
      <c r="P10" s="115">
        <v>20</v>
      </c>
      <c r="Q10" s="148"/>
      <c r="R10" s="115">
        <v>35</v>
      </c>
      <c r="S10" s="148"/>
      <c r="T10" s="115"/>
      <c r="U10" s="148"/>
      <c r="V10" s="115">
        <v>25</v>
      </c>
      <c r="W10" s="148"/>
      <c r="X10" s="115">
        <v>20</v>
      </c>
    </row>
    <row r="11" spans="1:24" s="240" customFormat="1" ht="12.75">
      <c r="A11" s="238" t="s">
        <v>217</v>
      </c>
      <c r="B11" s="241" t="s">
        <v>165</v>
      </c>
      <c r="C11" s="241"/>
      <c r="D11" s="241" t="s">
        <v>29</v>
      </c>
      <c r="E11" s="242">
        <v>74</v>
      </c>
      <c r="F11" s="242"/>
      <c r="G11" s="243">
        <f t="shared" si="0"/>
        <v>100</v>
      </c>
      <c r="H11" s="244">
        <f t="shared" si="1"/>
        <v>5</v>
      </c>
      <c r="I11" s="242"/>
      <c r="J11" s="242">
        <v>10</v>
      </c>
      <c r="K11" s="242"/>
      <c r="L11" s="242"/>
      <c r="M11" s="242"/>
      <c r="N11" s="238">
        <v>10</v>
      </c>
      <c r="O11" s="149"/>
      <c r="P11" s="238"/>
      <c r="Q11" s="149"/>
      <c r="R11" s="238">
        <v>40</v>
      </c>
      <c r="S11" s="149"/>
      <c r="T11" s="238"/>
      <c r="U11" s="149"/>
      <c r="V11" s="238">
        <v>25</v>
      </c>
      <c r="W11" s="149"/>
      <c r="X11" s="238">
        <v>15</v>
      </c>
    </row>
    <row r="12" spans="1:24" s="122" customFormat="1" ht="12.75">
      <c r="A12" s="104" t="s">
        <v>342</v>
      </c>
      <c r="B12" s="31" t="s">
        <v>131</v>
      </c>
      <c r="C12" s="31"/>
      <c r="D12" s="31" t="s">
        <v>34</v>
      </c>
      <c r="E12" s="32">
        <v>112</v>
      </c>
      <c r="F12" s="32"/>
      <c r="G12" s="183">
        <f t="shared" si="0"/>
        <v>94.5</v>
      </c>
      <c r="H12" s="105">
        <f t="shared" si="1"/>
        <v>6</v>
      </c>
      <c r="I12" s="32"/>
      <c r="J12" s="32">
        <v>20</v>
      </c>
      <c r="K12" s="32"/>
      <c r="L12" s="121">
        <v>15</v>
      </c>
      <c r="M12" s="147"/>
      <c r="N12" s="121"/>
      <c r="O12" s="147"/>
      <c r="P12" s="121">
        <v>12.5</v>
      </c>
      <c r="Q12" s="147"/>
      <c r="R12" s="121"/>
      <c r="S12" s="147"/>
      <c r="T12" s="121">
        <v>2</v>
      </c>
      <c r="U12" s="147"/>
      <c r="V12" s="121">
        <v>25</v>
      </c>
      <c r="W12" s="147"/>
      <c r="X12" s="121">
        <v>20</v>
      </c>
    </row>
    <row r="13" spans="1:24" s="122" customFormat="1" ht="12.75">
      <c r="A13" s="104" t="s">
        <v>579</v>
      </c>
      <c r="B13" s="31" t="s">
        <v>107</v>
      </c>
      <c r="C13" s="31"/>
      <c r="D13" s="31" t="s">
        <v>34</v>
      </c>
      <c r="E13" s="32">
        <v>143</v>
      </c>
      <c r="F13" s="32"/>
      <c r="G13" s="183">
        <f t="shared" si="0"/>
        <v>90.5</v>
      </c>
      <c r="H13" s="105">
        <f t="shared" si="1"/>
        <v>5</v>
      </c>
      <c r="I13" s="32"/>
      <c r="J13" s="32">
        <v>15</v>
      </c>
      <c r="K13" s="32"/>
      <c r="L13" s="121">
        <v>6</v>
      </c>
      <c r="M13" s="32"/>
      <c r="N13" s="121">
        <v>22</v>
      </c>
      <c r="O13" s="147"/>
      <c r="P13" s="121">
        <v>22.5</v>
      </c>
      <c r="Q13" s="147"/>
      <c r="R13" s="121">
        <v>25</v>
      </c>
      <c r="S13" s="147"/>
      <c r="T13" s="121"/>
      <c r="U13" s="147"/>
      <c r="V13" s="121"/>
      <c r="W13" s="147"/>
      <c r="X13" s="121"/>
    </row>
    <row r="14" spans="1:24" s="240" customFormat="1" ht="12.75">
      <c r="A14" s="238" t="s">
        <v>222</v>
      </c>
      <c r="B14" s="241" t="s">
        <v>570</v>
      </c>
      <c r="C14" s="241"/>
      <c r="D14" s="241" t="s">
        <v>34</v>
      </c>
      <c r="E14" s="242">
        <v>82</v>
      </c>
      <c r="F14" s="149"/>
      <c r="G14" s="243">
        <f t="shared" si="0"/>
        <v>85</v>
      </c>
      <c r="H14" s="244">
        <f t="shared" si="1"/>
        <v>3</v>
      </c>
      <c r="I14" s="149"/>
      <c r="J14" s="149"/>
      <c r="K14" s="149"/>
      <c r="L14" s="149"/>
      <c r="M14" s="149"/>
      <c r="N14" s="149"/>
      <c r="O14" s="149"/>
      <c r="P14" s="149"/>
      <c r="Q14" s="149"/>
      <c r="R14" s="238">
        <v>25</v>
      </c>
      <c r="S14" s="149"/>
      <c r="T14" s="149"/>
      <c r="U14" s="149"/>
      <c r="V14" s="238">
        <v>40</v>
      </c>
      <c r="W14" s="149"/>
      <c r="X14" s="238">
        <v>20</v>
      </c>
    </row>
    <row r="15" spans="1:24" s="122" customFormat="1" ht="12.75">
      <c r="A15" s="104"/>
      <c r="B15" s="31" t="s">
        <v>122</v>
      </c>
      <c r="C15" s="31"/>
      <c r="D15" s="31" t="s">
        <v>34</v>
      </c>
      <c r="E15" s="32">
        <v>107</v>
      </c>
      <c r="F15" s="32"/>
      <c r="G15" s="183">
        <f t="shared" si="0"/>
        <v>85</v>
      </c>
      <c r="H15" s="105">
        <f t="shared" si="1"/>
        <v>3</v>
      </c>
      <c r="I15" s="32"/>
      <c r="J15" s="32">
        <v>30</v>
      </c>
      <c r="K15" s="32"/>
      <c r="L15" s="121"/>
      <c r="M15" s="147"/>
      <c r="N15" s="121"/>
      <c r="O15" s="147"/>
      <c r="P15" s="121"/>
      <c r="Q15" s="147"/>
      <c r="R15" s="121">
        <v>35</v>
      </c>
      <c r="S15" s="147"/>
      <c r="T15" s="121"/>
      <c r="U15" s="147"/>
      <c r="V15" s="121">
        <v>20</v>
      </c>
      <c r="W15" s="147"/>
      <c r="X15" s="121"/>
    </row>
    <row r="16" spans="1:24" s="240" customFormat="1" ht="12.75">
      <c r="A16" s="238" t="s">
        <v>582</v>
      </c>
      <c r="B16" s="241" t="s">
        <v>152</v>
      </c>
      <c r="C16" s="241"/>
      <c r="D16" s="241" t="s">
        <v>31</v>
      </c>
      <c r="E16" s="242">
        <v>88</v>
      </c>
      <c r="F16" s="242"/>
      <c r="G16" s="243">
        <f t="shared" si="0"/>
        <v>82</v>
      </c>
      <c r="H16" s="244">
        <f t="shared" si="1"/>
        <v>4</v>
      </c>
      <c r="I16" s="242"/>
      <c r="J16" s="242">
        <v>20</v>
      </c>
      <c r="K16" s="242"/>
      <c r="L16" s="242"/>
      <c r="M16" s="242"/>
      <c r="N16" s="238">
        <v>12</v>
      </c>
      <c r="O16" s="149"/>
      <c r="P16" s="238">
        <v>25</v>
      </c>
      <c r="Q16" s="149"/>
      <c r="R16" s="238"/>
      <c r="S16" s="149"/>
      <c r="T16" s="238"/>
      <c r="U16" s="149"/>
      <c r="V16" s="238">
        <v>25</v>
      </c>
      <c r="W16" s="149"/>
      <c r="X16" s="238"/>
    </row>
    <row r="17" spans="1:24" s="122" customFormat="1" ht="12.75">
      <c r="A17" s="104" t="s">
        <v>583</v>
      </c>
      <c r="B17" s="31" t="s">
        <v>384</v>
      </c>
      <c r="C17" s="31"/>
      <c r="D17" s="31" t="s">
        <v>34</v>
      </c>
      <c r="E17" s="32">
        <v>75</v>
      </c>
      <c r="F17" s="32"/>
      <c r="G17" s="183">
        <f t="shared" si="0"/>
        <v>79</v>
      </c>
      <c r="H17" s="105">
        <f t="shared" si="1"/>
        <v>5</v>
      </c>
      <c r="I17" s="32"/>
      <c r="J17" s="32"/>
      <c r="K17" s="32"/>
      <c r="L17" s="32"/>
      <c r="M17" s="32"/>
      <c r="N17" s="121">
        <v>4</v>
      </c>
      <c r="O17" s="147"/>
      <c r="P17" s="121">
        <v>17.5</v>
      </c>
      <c r="Q17" s="147"/>
      <c r="R17" s="121">
        <v>25</v>
      </c>
      <c r="S17" s="147"/>
      <c r="T17" s="121"/>
      <c r="U17" s="147"/>
      <c r="V17" s="121">
        <v>30</v>
      </c>
      <c r="W17" s="147"/>
      <c r="X17" s="121">
        <v>2.5</v>
      </c>
    </row>
    <row r="18" spans="1:24" s="122" customFormat="1" ht="12.75">
      <c r="A18" s="104" t="s">
        <v>584</v>
      </c>
      <c r="B18" s="31" t="s">
        <v>171</v>
      </c>
      <c r="C18" s="31"/>
      <c r="D18" s="31" t="s">
        <v>33</v>
      </c>
      <c r="E18" s="32">
        <v>71</v>
      </c>
      <c r="F18" s="32"/>
      <c r="G18" s="183">
        <f t="shared" si="0"/>
        <v>75</v>
      </c>
      <c r="H18" s="105">
        <f t="shared" si="1"/>
        <v>4</v>
      </c>
      <c r="I18" s="32"/>
      <c r="J18" s="32">
        <v>25</v>
      </c>
      <c r="K18" s="32"/>
      <c r="L18" s="121"/>
      <c r="M18" s="147"/>
      <c r="N18" s="121"/>
      <c r="O18" s="147"/>
      <c r="P18" s="121">
        <v>10</v>
      </c>
      <c r="Q18" s="147"/>
      <c r="R18" s="121">
        <v>30</v>
      </c>
      <c r="S18" s="147"/>
      <c r="T18" s="121"/>
      <c r="U18" s="147"/>
      <c r="V18" s="121">
        <v>10</v>
      </c>
      <c r="W18" s="147"/>
      <c r="X18" s="121"/>
    </row>
    <row r="19" spans="1:24" s="122" customFormat="1" ht="12.75">
      <c r="A19" s="104" t="s">
        <v>230</v>
      </c>
      <c r="B19" s="31" t="s">
        <v>547</v>
      </c>
      <c r="C19" s="31"/>
      <c r="D19" s="31" t="s">
        <v>237</v>
      </c>
      <c r="E19" s="32" t="s">
        <v>548</v>
      </c>
      <c r="F19" s="147"/>
      <c r="G19" s="183">
        <f t="shared" si="0"/>
        <v>75</v>
      </c>
      <c r="H19" s="105">
        <f t="shared" si="1"/>
        <v>2</v>
      </c>
      <c r="I19" s="147"/>
      <c r="J19" s="147"/>
      <c r="K19" s="147"/>
      <c r="L19" s="147"/>
      <c r="M19" s="147"/>
      <c r="N19" s="147"/>
      <c r="O19" s="147"/>
      <c r="P19" s="147"/>
      <c r="Q19" s="147"/>
      <c r="R19" s="121">
        <v>50</v>
      </c>
      <c r="S19" s="147"/>
      <c r="T19" s="147"/>
      <c r="U19" s="147"/>
      <c r="V19" s="121">
        <v>25</v>
      </c>
      <c r="W19" s="147"/>
      <c r="X19" s="121"/>
    </row>
    <row r="20" spans="1:24" s="122" customFormat="1" ht="12.75">
      <c r="A20" s="104" t="s">
        <v>585</v>
      </c>
      <c r="B20" s="31" t="s">
        <v>87</v>
      </c>
      <c r="C20" s="31"/>
      <c r="D20" s="31" t="s">
        <v>88</v>
      </c>
      <c r="E20" s="32">
        <v>140</v>
      </c>
      <c r="F20" s="32"/>
      <c r="G20" s="183">
        <f t="shared" si="0"/>
        <v>71.5</v>
      </c>
      <c r="H20" s="105">
        <f t="shared" si="1"/>
        <v>3</v>
      </c>
      <c r="I20" s="32"/>
      <c r="J20" s="32">
        <v>35</v>
      </c>
      <c r="K20" s="32"/>
      <c r="L20" s="121"/>
      <c r="M20" s="147"/>
      <c r="N20" s="121"/>
      <c r="O20" s="147"/>
      <c r="P20" s="121"/>
      <c r="Q20" s="147"/>
      <c r="R20" s="121"/>
      <c r="S20" s="147"/>
      <c r="T20" s="121">
        <v>6.5</v>
      </c>
      <c r="U20" s="147"/>
      <c r="V20" s="121">
        <v>30</v>
      </c>
      <c r="W20" s="147"/>
      <c r="X20" s="121"/>
    </row>
    <row r="21" spans="1:24" s="122" customFormat="1" ht="12.75">
      <c r="A21" s="104" t="s">
        <v>519</v>
      </c>
      <c r="B21" s="31" t="s">
        <v>551</v>
      </c>
      <c r="C21" s="31"/>
      <c r="D21" s="31" t="s">
        <v>138</v>
      </c>
      <c r="E21" s="32">
        <v>117</v>
      </c>
      <c r="F21" s="147"/>
      <c r="G21" s="183">
        <f t="shared" si="0"/>
        <v>70</v>
      </c>
      <c r="H21" s="105">
        <f t="shared" si="1"/>
        <v>2</v>
      </c>
      <c r="I21" s="147"/>
      <c r="J21" s="147"/>
      <c r="K21" s="147"/>
      <c r="L21" s="147"/>
      <c r="M21" s="147"/>
      <c r="N21" s="147"/>
      <c r="O21" s="147"/>
      <c r="P21" s="147"/>
      <c r="Q21" s="147"/>
      <c r="R21" s="121">
        <v>30</v>
      </c>
      <c r="S21" s="147"/>
      <c r="T21" s="147"/>
      <c r="U21" s="147"/>
      <c r="V21" s="257">
        <v>40</v>
      </c>
      <c r="W21" s="147"/>
      <c r="X21" s="121"/>
    </row>
    <row r="22" spans="1:24" s="122" customFormat="1" ht="12.75">
      <c r="A22" s="104"/>
      <c r="B22" s="31" t="s">
        <v>550</v>
      </c>
      <c r="C22" s="31"/>
      <c r="D22" s="31" t="s">
        <v>237</v>
      </c>
      <c r="E22" s="32">
        <v>116</v>
      </c>
      <c r="F22" s="147"/>
      <c r="G22" s="183">
        <f t="shared" si="0"/>
        <v>70</v>
      </c>
      <c r="H22" s="105">
        <f t="shared" si="1"/>
        <v>2</v>
      </c>
      <c r="I22" s="147"/>
      <c r="J22" s="147"/>
      <c r="K22" s="147"/>
      <c r="L22" s="147"/>
      <c r="M22" s="147"/>
      <c r="N22" s="147"/>
      <c r="O22" s="147"/>
      <c r="P22" s="147"/>
      <c r="Q22" s="147"/>
      <c r="R22" s="121">
        <v>35</v>
      </c>
      <c r="S22" s="147"/>
      <c r="T22" s="147"/>
      <c r="U22" s="147"/>
      <c r="V22" s="121">
        <v>35</v>
      </c>
      <c r="W22" s="147"/>
      <c r="X22" s="121"/>
    </row>
    <row r="23" spans="1:24" s="122" customFormat="1" ht="12.75">
      <c r="A23" s="104" t="s">
        <v>489</v>
      </c>
      <c r="B23" s="31" t="s">
        <v>142</v>
      </c>
      <c r="C23" s="31"/>
      <c r="D23" s="31" t="s">
        <v>33</v>
      </c>
      <c r="E23" s="32">
        <v>105</v>
      </c>
      <c r="F23" s="32"/>
      <c r="G23" s="183">
        <f t="shared" si="0"/>
        <v>69.5</v>
      </c>
      <c r="H23" s="105">
        <f t="shared" si="1"/>
        <v>4</v>
      </c>
      <c r="I23" s="32"/>
      <c r="J23" s="32">
        <v>30</v>
      </c>
      <c r="K23" s="32"/>
      <c r="L23" s="121"/>
      <c r="M23" s="147"/>
      <c r="N23" s="121"/>
      <c r="O23" s="147"/>
      <c r="P23" s="121"/>
      <c r="Q23" s="147"/>
      <c r="R23" s="121">
        <v>30</v>
      </c>
      <c r="S23" s="147"/>
      <c r="T23" s="121">
        <v>4.5</v>
      </c>
      <c r="U23" s="147"/>
      <c r="V23" s="121">
        <v>5</v>
      </c>
      <c r="W23" s="147"/>
      <c r="X23" s="121"/>
    </row>
    <row r="24" spans="1:24" s="122" customFormat="1" ht="12.75">
      <c r="A24" s="104" t="s">
        <v>588</v>
      </c>
      <c r="B24" s="31" t="s">
        <v>567</v>
      </c>
      <c r="C24" s="31"/>
      <c r="D24" s="31" t="s">
        <v>41</v>
      </c>
      <c r="E24" s="32">
        <v>88</v>
      </c>
      <c r="F24" s="147"/>
      <c r="G24" s="183">
        <f t="shared" si="0"/>
        <v>65</v>
      </c>
      <c r="H24" s="105">
        <f t="shared" si="1"/>
        <v>2</v>
      </c>
      <c r="I24" s="147"/>
      <c r="J24" s="147"/>
      <c r="K24" s="147"/>
      <c r="L24" s="147"/>
      <c r="M24" s="147"/>
      <c r="N24" s="147"/>
      <c r="O24" s="147"/>
      <c r="P24" s="147"/>
      <c r="Q24" s="147"/>
      <c r="R24" s="121">
        <v>40</v>
      </c>
      <c r="S24" s="147"/>
      <c r="T24" s="147"/>
      <c r="U24" s="147"/>
      <c r="V24" s="121">
        <v>25</v>
      </c>
      <c r="W24" s="147"/>
      <c r="X24" s="121"/>
    </row>
    <row r="25" spans="1:24" s="122" customFormat="1" ht="12.75">
      <c r="A25" s="104" t="s">
        <v>238</v>
      </c>
      <c r="B25" s="31" t="s">
        <v>370</v>
      </c>
      <c r="C25" s="31"/>
      <c r="D25" s="31" t="s">
        <v>237</v>
      </c>
      <c r="E25" s="32">
        <v>132</v>
      </c>
      <c r="F25" s="32"/>
      <c r="G25" s="183">
        <f t="shared" si="0"/>
        <v>63</v>
      </c>
      <c r="H25" s="105">
        <f t="shared" si="1"/>
        <v>3</v>
      </c>
      <c r="I25" s="32"/>
      <c r="J25" s="32"/>
      <c r="K25" s="32"/>
      <c r="L25" s="32"/>
      <c r="M25" s="32"/>
      <c r="N25" s="121">
        <v>8</v>
      </c>
      <c r="O25" s="147"/>
      <c r="P25" s="121"/>
      <c r="Q25" s="147"/>
      <c r="R25" s="121">
        <v>20</v>
      </c>
      <c r="S25" s="147"/>
      <c r="T25" s="121"/>
      <c r="U25" s="147"/>
      <c r="V25" s="121">
        <v>35</v>
      </c>
      <c r="W25" s="147"/>
      <c r="X25" s="121"/>
    </row>
    <row r="26" spans="1:24" s="122" customFormat="1" ht="12.75">
      <c r="A26" s="104" t="s">
        <v>589</v>
      </c>
      <c r="B26" s="31" t="s">
        <v>328</v>
      </c>
      <c r="C26" s="31"/>
      <c r="D26" s="31" t="s">
        <v>25</v>
      </c>
      <c r="E26" s="32">
        <v>120</v>
      </c>
      <c r="F26" s="32"/>
      <c r="G26" s="183">
        <f t="shared" si="0"/>
        <v>62</v>
      </c>
      <c r="H26" s="105">
        <f t="shared" si="1"/>
        <v>4</v>
      </c>
      <c r="I26" s="32"/>
      <c r="J26" s="32"/>
      <c r="K26" s="32"/>
      <c r="L26" s="121">
        <v>12</v>
      </c>
      <c r="M26" s="147"/>
      <c r="N26" s="121"/>
      <c r="O26" s="147"/>
      <c r="P26" s="121">
        <v>17.5</v>
      </c>
      <c r="Q26" s="147"/>
      <c r="R26" s="121"/>
      <c r="S26" s="147"/>
      <c r="T26" s="121"/>
      <c r="U26" s="147"/>
      <c r="V26" s="121">
        <v>15</v>
      </c>
      <c r="W26" s="147"/>
      <c r="X26" s="121">
        <v>17.5</v>
      </c>
    </row>
    <row r="27" spans="1:24" s="122" customFormat="1" ht="12.75">
      <c r="A27" s="104" t="s">
        <v>590</v>
      </c>
      <c r="B27" s="31" t="s">
        <v>373</v>
      </c>
      <c r="C27" s="31"/>
      <c r="D27" s="31" t="s">
        <v>18</v>
      </c>
      <c r="E27" s="32">
        <v>96</v>
      </c>
      <c r="F27" s="32"/>
      <c r="G27" s="183">
        <f t="shared" si="0"/>
        <v>62</v>
      </c>
      <c r="H27" s="105">
        <f t="shared" si="1"/>
        <v>3</v>
      </c>
      <c r="I27" s="32"/>
      <c r="J27" s="32"/>
      <c r="K27" s="32"/>
      <c r="L27" s="32"/>
      <c r="M27" s="32"/>
      <c r="N27" s="121">
        <v>22</v>
      </c>
      <c r="O27" s="147"/>
      <c r="P27" s="121">
        <v>20</v>
      </c>
      <c r="Q27" s="147"/>
      <c r="R27" s="121"/>
      <c r="S27" s="147"/>
      <c r="T27" s="121"/>
      <c r="U27" s="147"/>
      <c r="V27" s="121"/>
      <c r="W27" s="147"/>
      <c r="X27" s="121">
        <v>20</v>
      </c>
    </row>
    <row r="28" spans="1:24" s="122" customFormat="1" ht="12.75">
      <c r="A28" s="104" t="s">
        <v>591</v>
      </c>
      <c r="B28" s="31" t="s">
        <v>380</v>
      </c>
      <c r="C28" s="31"/>
      <c r="D28" s="31" t="s">
        <v>25</v>
      </c>
      <c r="E28" s="32">
        <v>101</v>
      </c>
      <c r="F28" s="32"/>
      <c r="G28" s="183">
        <f t="shared" si="0"/>
        <v>60.5</v>
      </c>
      <c r="H28" s="105">
        <f t="shared" si="1"/>
        <v>5</v>
      </c>
      <c r="I28" s="32"/>
      <c r="J28" s="32"/>
      <c r="K28" s="32"/>
      <c r="L28" s="32"/>
      <c r="M28" s="32"/>
      <c r="N28" s="121">
        <v>8</v>
      </c>
      <c r="O28" s="147"/>
      <c r="P28" s="121">
        <v>7.5</v>
      </c>
      <c r="Q28" s="147"/>
      <c r="R28" s="121">
        <v>20</v>
      </c>
      <c r="S28" s="147"/>
      <c r="T28" s="121"/>
      <c r="U28" s="147"/>
      <c r="V28" s="121">
        <v>25</v>
      </c>
      <c r="W28" s="147"/>
      <c r="X28" s="121">
        <v>0</v>
      </c>
    </row>
    <row r="29" spans="1:24" s="122" customFormat="1" ht="12.75">
      <c r="A29" s="104" t="s">
        <v>592</v>
      </c>
      <c r="B29" s="31" t="s">
        <v>369</v>
      </c>
      <c r="C29" s="31"/>
      <c r="D29" s="31" t="s">
        <v>34</v>
      </c>
      <c r="E29" s="32">
        <v>120</v>
      </c>
      <c r="F29" s="32"/>
      <c r="G29" s="183">
        <f t="shared" si="0"/>
        <v>60.5</v>
      </c>
      <c r="H29" s="105">
        <f t="shared" si="1"/>
        <v>4</v>
      </c>
      <c r="I29" s="32"/>
      <c r="J29" s="32"/>
      <c r="K29" s="32"/>
      <c r="L29" s="32"/>
      <c r="M29" s="32"/>
      <c r="N29" s="121">
        <v>8</v>
      </c>
      <c r="O29" s="147"/>
      <c r="P29" s="121"/>
      <c r="Q29" s="147"/>
      <c r="R29" s="121">
        <v>40</v>
      </c>
      <c r="S29" s="147"/>
      <c r="T29" s="121"/>
      <c r="U29" s="147"/>
      <c r="V29" s="121">
        <v>10</v>
      </c>
      <c r="W29" s="147"/>
      <c r="X29" s="121">
        <v>2.5</v>
      </c>
    </row>
    <row r="30" spans="1:24" s="122" customFormat="1" ht="12.75">
      <c r="A30" s="104" t="s">
        <v>245</v>
      </c>
      <c r="B30" s="123" t="s">
        <v>337</v>
      </c>
      <c r="C30" s="123"/>
      <c r="D30" s="123" t="s">
        <v>22</v>
      </c>
      <c r="E30" s="124" t="s">
        <v>256</v>
      </c>
      <c r="F30" s="124"/>
      <c r="G30" s="183">
        <f t="shared" si="0"/>
        <v>60</v>
      </c>
      <c r="H30" s="105">
        <f t="shared" si="1"/>
        <v>3</v>
      </c>
      <c r="I30" s="124"/>
      <c r="J30" s="124"/>
      <c r="K30" s="124"/>
      <c r="L30" s="121">
        <v>5</v>
      </c>
      <c r="M30" s="147"/>
      <c r="N30" s="121"/>
      <c r="O30" s="147"/>
      <c r="P30" s="121"/>
      <c r="Q30" s="147"/>
      <c r="R30" s="121">
        <v>15</v>
      </c>
      <c r="S30" s="147"/>
      <c r="T30" s="121"/>
      <c r="U30" s="147"/>
      <c r="V30" s="121">
        <v>40</v>
      </c>
      <c r="W30" s="147"/>
      <c r="X30" s="121"/>
    </row>
    <row r="31" spans="1:24" s="122" customFormat="1" ht="12.75">
      <c r="A31" s="104"/>
      <c r="B31" s="31" t="s">
        <v>145</v>
      </c>
      <c r="C31" s="31"/>
      <c r="D31" s="31" t="s">
        <v>29</v>
      </c>
      <c r="E31" s="32">
        <v>113</v>
      </c>
      <c r="F31" s="32"/>
      <c r="G31" s="183">
        <f t="shared" si="0"/>
        <v>60</v>
      </c>
      <c r="H31" s="105">
        <f t="shared" si="1"/>
        <v>3</v>
      </c>
      <c r="I31" s="32"/>
      <c r="J31" s="32">
        <v>25</v>
      </c>
      <c r="K31" s="32"/>
      <c r="L31" s="121"/>
      <c r="M31" s="147"/>
      <c r="N31" s="121"/>
      <c r="O31" s="147"/>
      <c r="P31" s="121"/>
      <c r="Q31" s="147"/>
      <c r="R31" s="121">
        <v>20</v>
      </c>
      <c r="S31" s="147"/>
      <c r="T31" s="121"/>
      <c r="U31" s="147"/>
      <c r="V31" s="121">
        <v>15</v>
      </c>
      <c r="W31" s="147"/>
      <c r="X31" s="121"/>
    </row>
    <row r="32" spans="1:24" s="122" customFormat="1" ht="12.75">
      <c r="A32" s="104" t="s">
        <v>249</v>
      </c>
      <c r="B32" s="31" t="s">
        <v>375</v>
      </c>
      <c r="C32" s="31"/>
      <c r="D32" s="31" t="s">
        <v>138</v>
      </c>
      <c r="E32" s="32">
        <v>101</v>
      </c>
      <c r="F32" s="32"/>
      <c r="G32" s="183">
        <f t="shared" si="0"/>
        <v>58.5</v>
      </c>
      <c r="H32" s="105">
        <f t="shared" si="1"/>
        <v>3</v>
      </c>
      <c r="I32" s="32"/>
      <c r="J32" s="32"/>
      <c r="K32" s="32"/>
      <c r="L32" s="32"/>
      <c r="M32" s="32"/>
      <c r="N32" s="121">
        <v>16</v>
      </c>
      <c r="O32" s="147"/>
      <c r="P32" s="121">
        <v>12.5</v>
      </c>
      <c r="Q32" s="147"/>
      <c r="R32" s="121"/>
      <c r="S32" s="147"/>
      <c r="T32" s="121"/>
      <c r="U32" s="147"/>
      <c r="V32" s="121">
        <v>30</v>
      </c>
      <c r="W32" s="147"/>
      <c r="X32" s="121"/>
    </row>
    <row r="33" spans="1:24" s="122" customFormat="1" ht="12.75">
      <c r="A33" s="104" t="s">
        <v>251</v>
      </c>
      <c r="B33" s="31" t="s">
        <v>491</v>
      </c>
      <c r="C33" s="31"/>
      <c r="D33" s="31" t="s">
        <v>31</v>
      </c>
      <c r="E33" s="32">
        <v>134</v>
      </c>
      <c r="F33" s="147"/>
      <c r="G33" s="183">
        <f t="shared" si="0"/>
        <v>55</v>
      </c>
      <c r="H33" s="105">
        <f t="shared" si="1"/>
        <v>2</v>
      </c>
      <c r="I33" s="147"/>
      <c r="J33" s="147"/>
      <c r="K33" s="147"/>
      <c r="L33" s="147"/>
      <c r="M33" s="147"/>
      <c r="N33" s="147"/>
      <c r="O33" s="147"/>
      <c r="P33" s="121">
        <v>15</v>
      </c>
      <c r="Q33" s="147"/>
      <c r="R33" s="121"/>
      <c r="S33" s="147"/>
      <c r="T33" s="121"/>
      <c r="U33" s="147"/>
      <c r="V33" s="257">
        <v>40</v>
      </c>
      <c r="W33" s="147"/>
      <c r="X33" s="121"/>
    </row>
    <row r="34" spans="1:24" s="122" customFormat="1" ht="12.75">
      <c r="A34" s="104"/>
      <c r="B34" s="31" t="s">
        <v>114</v>
      </c>
      <c r="C34" s="31"/>
      <c r="D34" s="31" t="s">
        <v>88</v>
      </c>
      <c r="E34" s="32">
        <v>134</v>
      </c>
      <c r="F34" s="32"/>
      <c r="G34" s="183">
        <f t="shared" si="0"/>
        <v>55</v>
      </c>
      <c r="H34" s="105">
        <f t="shared" si="1"/>
        <v>2</v>
      </c>
      <c r="I34" s="32"/>
      <c r="J34" s="32">
        <v>30</v>
      </c>
      <c r="K34" s="32"/>
      <c r="L34" s="121"/>
      <c r="M34" s="147"/>
      <c r="N34" s="121"/>
      <c r="O34" s="147"/>
      <c r="P34" s="121"/>
      <c r="Q34" s="147"/>
      <c r="R34" s="121"/>
      <c r="S34" s="147"/>
      <c r="T34" s="121"/>
      <c r="U34" s="147"/>
      <c r="V34" s="121">
        <v>25</v>
      </c>
      <c r="W34" s="147"/>
      <c r="X34" s="121"/>
    </row>
    <row r="35" spans="1:24" s="122" customFormat="1" ht="12.75">
      <c r="A35" s="104" t="s">
        <v>252</v>
      </c>
      <c r="B35" s="31" t="s">
        <v>112</v>
      </c>
      <c r="C35" s="31"/>
      <c r="D35" s="31" t="s">
        <v>64</v>
      </c>
      <c r="E35" s="32">
        <v>116</v>
      </c>
      <c r="F35" s="32"/>
      <c r="G35" s="183">
        <f t="shared" si="0"/>
        <v>53</v>
      </c>
      <c r="H35" s="105">
        <f t="shared" si="1"/>
        <v>4</v>
      </c>
      <c r="I35" s="32"/>
      <c r="J35" s="32">
        <v>10</v>
      </c>
      <c r="K35" s="32"/>
      <c r="L35" s="32"/>
      <c r="M35" s="32"/>
      <c r="N35" s="121">
        <v>8</v>
      </c>
      <c r="O35" s="147"/>
      <c r="P35" s="121"/>
      <c r="Q35" s="147"/>
      <c r="R35" s="121">
        <v>25</v>
      </c>
      <c r="S35" s="147"/>
      <c r="T35" s="121"/>
      <c r="U35" s="147"/>
      <c r="V35" s="121">
        <v>10</v>
      </c>
      <c r="W35" s="147"/>
      <c r="X35" s="121"/>
    </row>
    <row r="36" spans="1:24" s="122" customFormat="1" ht="12.75">
      <c r="A36" s="104" t="s">
        <v>595</v>
      </c>
      <c r="B36" s="31" t="s">
        <v>361</v>
      </c>
      <c r="C36" s="31"/>
      <c r="D36" s="31" t="s">
        <v>34</v>
      </c>
      <c r="E36" s="32">
        <v>157</v>
      </c>
      <c r="F36" s="32"/>
      <c r="G36" s="183">
        <f t="shared" si="0"/>
        <v>53</v>
      </c>
      <c r="H36" s="105">
        <f t="shared" si="1"/>
        <v>3</v>
      </c>
      <c r="I36" s="32"/>
      <c r="J36" s="32"/>
      <c r="K36" s="32"/>
      <c r="L36" s="32"/>
      <c r="M36" s="32"/>
      <c r="N36" s="121">
        <v>20</v>
      </c>
      <c r="O36" s="147"/>
      <c r="P36" s="121">
        <v>25</v>
      </c>
      <c r="Q36" s="147"/>
      <c r="R36" s="121"/>
      <c r="S36" s="147"/>
      <c r="T36" s="121">
        <v>8</v>
      </c>
      <c r="U36" s="147"/>
      <c r="V36" s="121"/>
      <c r="W36" s="147"/>
      <c r="X36" s="121"/>
    </row>
    <row r="37" spans="1:24" s="122" customFormat="1" ht="12.75">
      <c r="A37" s="104" t="s">
        <v>596</v>
      </c>
      <c r="B37" s="31" t="s">
        <v>490</v>
      </c>
      <c r="C37" s="31"/>
      <c r="D37" s="31" t="s">
        <v>31</v>
      </c>
      <c r="E37" s="32">
        <v>136</v>
      </c>
      <c r="F37" s="147"/>
      <c r="G37" s="183">
        <f aca="true" t="shared" si="2" ref="G37:G68">SUM(J37:X37)</f>
        <v>52.5</v>
      </c>
      <c r="H37" s="105">
        <f aca="true" t="shared" si="3" ref="H37:H68">15-COUNTBLANK(J37:X37)</f>
        <v>2</v>
      </c>
      <c r="I37" s="147"/>
      <c r="J37" s="147"/>
      <c r="K37" s="147"/>
      <c r="L37" s="147"/>
      <c r="M37" s="147"/>
      <c r="N37" s="147"/>
      <c r="O37" s="147"/>
      <c r="P37" s="121">
        <v>17.5</v>
      </c>
      <c r="Q37" s="147"/>
      <c r="R37" s="121"/>
      <c r="S37" s="147"/>
      <c r="T37" s="121"/>
      <c r="U37" s="147"/>
      <c r="V37" s="121">
        <v>35</v>
      </c>
      <c r="W37" s="147"/>
      <c r="X37" s="121"/>
    </row>
    <row r="38" spans="1:24" s="122" customFormat="1" ht="12.75">
      <c r="A38" s="104" t="s">
        <v>597</v>
      </c>
      <c r="B38" s="31" t="s">
        <v>382</v>
      </c>
      <c r="C38" s="31"/>
      <c r="D38" s="31" t="s">
        <v>29</v>
      </c>
      <c r="E38" s="32">
        <v>90</v>
      </c>
      <c r="F38" s="32"/>
      <c r="G38" s="183">
        <f t="shared" si="2"/>
        <v>48</v>
      </c>
      <c r="H38" s="105">
        <f t="shared" si="3"/>
        <v>3</v>
      </c>
      <c r="I38" s="32"/>
      <c r="J38" s="32"/>
      <c r="K38" s="32"/>
      <c r="L38" s="32"/>
      <c r="M38" s="32"/>
      <c r="N38" s="121">
        <v>8</v>
      </c>
      <c r="O38" s="147"/>
      <c r="P38" s="121"/>
      <c r="Q38" s="147"/>
      <c r="R38" s="121">
        <v>30</v>
      </c>
      <c r="S38" s="147"/>
      <c r="T38" s="121"/>
      <c r="U38" s="147"/>
      <c r="V38" s="121"/>
      <c r="W38" s="147"/>
      <c r="X38" s="121">
        <v>10</v>
      </c>
    </row>
    <row r="39" spans="1:24" s="122" customFormat="1" ht="12.75">
      <c r="A39" s="104" t="s">
        <v>255</v>
      </c>
      <c r="B39" s="123" t="s">
        <v>330</v>
      </c>
      <c r="C39" s="123"/>
      <c r="D39" s="123" t="s">
        <v>22</v>
      </c>
      <c r="E39" s="124">
        <v>91</v>
      </c>
      <c r="F39" s="124"/>
      <c r="G39" s="183">
        <f t="shared" si="2"/>
        <v>46</v>
      </c>
      <c r="H39" s="105">
        <f t="shared" si="3"/>
        <v>3</v>
      </c>
      <c r="I39" s="124"/>
      <c r="J39" s="124"/>
      <c r="K39" s="124"/>
      <c r="L39" s="121">
        <v>11</v>
      </c>
      <c r="M39" s="147"/>
      <c r="N39" s="121"/>
      <c r="O39" s="147"/>
      <c r="P39" s="121"/>
      <c r="Q39" s="147"/>
      <c r="R39" s="121"/>
      <c r="S39" s="147"/>
      <c r="T39" s="121">
        <v>5</v>
      </c>
      <c r="U39" s="147"/>
      <c r="V39" s="121">
        <v>30</v>
      </c>
      <c r="W39" s="147"/>
      <c r="X39" s="121"/>
    </row>
    <row r="40" spans="1:24" s="122" customFormat="1" ht="12.75">
      <c r="A40" s="104" t="s">
        <v>257</v>
      </c>
      <c r="B40" s="31" t="s">
        <v>175</v>
      </c>
      <c r="C40" s="31"/>
      <c r="D40" s="31" t="s">
        <v>41</v>
      </c>
      <c r="E40" s="32">
        <v>71</v>
      </c>
      <c r="F40" s="32"/>
      <c r="G40" s="183">
        <f t="shared" si="2"/>
        <v>45</v>
      </c>
      <c r="H40" s="105">
        <f t="shared" si="3"/>
        <v>2</v>
      </c>
      <c r="I40" s="32"/>
      <c r="J40" s="32">
        <v>20</v>
      </c>
      <c r="K40" s="32"/>
      <c r="L40" s="121"/>
      <c r="M40" s="147"/>
      <c r="N40" s="121"/>
      <c r="O40" s="147"/>
      <c r="P40" s="121"/>
      <c r="Q40" s="147"/>
      <c r="R40" s="121">
        <v>25</v>
      </c>
      <c r="S40" s="147"/>
      <c r="T40" s="121"/>
      <c r="U40" s="147"/>
      <c r="V40" s="121"/>
      <c r="W40" s="147"/>
      <c r="X40" s="121"/>
    </row>
    <row r="41" spans="1:24" s="122" customFormat="1" ht="12.75">
      <c r="A41" s="104" t="s">
        <v>260</v>
      </c>
      <c r="B41" s="31" t="s">
        <v>486</v>
      </c>
      <c r="C41" s="31"/>
      <c r="D41" s="31" t="s">
        <v>22</v>
      </c>
      <c r="E41" s="32">
        <v>127</v>
      </c>
      <c r="F41" s="147"/>
      <c r="G41" s="183">
        <f t="shared" si="2"/>
        <v>41.5</v>
      </c>
      <c r="H41" s="105">
        <f t="shared" si="3"/>
        <v>3</v>
      </c>
      <c r="I41" s="147"/>
      <c r="J41" s="147"/>
      <c r="K41" s="147"/>
      <c r="L41" s="147"/>
      <c r="M41" s="147"/>
      <c r="N41" s="147"/>
      <c r="O41" s="147"/>
      <c r="P41" s="121">
        <v>17.5</v>
      </c>
      <c r="Q41" s="147"/>
      <c r="R41" s="121"/>
      <c r="S41" s="147"/>
      <c r="T41" s="121">
        <v>4</v>
      </c>
      <c r="U41" s="147"/>
      <c r="V41" s="121"/>
      <c r="W41" s="147"/>
      <c r="X41" s="121">
        <v>20</v>
      </c>
    </row>
    <row r="42" spans="1:24" s="122" customFormat="1" ht="12.75">
      <c r="A42" s="104" t="s">
        <v>263</v>
      </c>
      <c r="B42" s="31" t="s">
        <v>466</v>
      </c>
      <c r="C42" s="123" t="s">
        <v>469</v>
      </c>
      <c r="D42" s="31" t="s">
        <v>22</v>
      </c>
      <c r="E42" s="32">
        <v>102</v>
      </c>
      <c r="F42" s="32"/>
      <c r="G42" s="183">
        <f t="shared" si="2"/>
        <v>41</v>
      </c>
      <c r="H42" s="105">
        <f t="shared" si="3"/>
        <v>3</v>
      </c>
      <c r="I42" s="32"/>
      <c r="J42" s="32"/>
      <c r="K42" s="32"/>
      <c r="L42" s="121">
        <v>6</v>
      </c>
      <c r="M42" s="147"/>
      <c r="N42" s="121"/>
      <c r="O42" s="147"/>
      <c r="P42" s="121">
        <v>5</v>
      </c>
      <c r="Q42" s="147"/>
      <c r="R42" s="121"/>
      <c r="S42" s="147"/>
      <c r="T42" s="121"/>
      <c r="U42" s="147"/>
      <c r="V42" s="121">
        <v>30</v>
      </c>
      <c r="W42" s="147"/>
      <c r="X42" s="121"/>
    </row>
    <row r="43" spans="1:24" s="122" customFormat="1" ht="12.75">
      <c r="A43" s="104" t="s">
        <v>695</v>
      </c>
      <c r="B43" s="31" t="s">
        <v>553</v>
      </c>
      <c r="C43" s="31"/>
      <c r="D43" s="31" t="s">
        <v>554</v>
      </c>
      <c r="E43" s="32">
        <v>85</v>
      </c>
      <c r="F43" s="147"/>
      <c r="G43" s="183">
        <f t="shared" si="2"/>
        <v>40</v>
      </c>
      <c r="H43" s="105">
        <f t="shared" si="3"/>
        <v>2</v>
      </c>
      <c r="I43" s="147"/>
      <c r="J43" s="147"/>
      <c r="K43" s="147"/>
      <c r="L43" s="147"/>
      <c r="M43" s="147"/>
      <c r="N43" s="147"/>
      <c r="O43" s="147"/>
      <c r="P43" s="147"/>
      <c r="Q43" s="147"/>
      <c r="R43" s="121">
        <v>30</v>
      </c>
      <c r="S43" s="147"/>
      <c r="T43" s="147"/>
      <c r="U43" s="147"/>
      <c r="V43" s="121">
        <v>10</v>
      </c>
      <c r="W43" s="147"/>
      <c r="X43" s="121"/>
    </row>
    <row r="44" spans="1:24" s="122" customFormat="1" ht="12.75">
      <c r="A44" s="104"/>
      <c r="B44" s="31" t="s">
        <v>136</v>
      </c>
      <c r="C44" s="31"/>
      <c r="D44" s="31" t="s">
        <v>41</v>
      </c>
      <c r="E44" s="32">
        <v>118</v>
      </c>
      <c r="F44" s="32"/>
      <c r="G44" s="183">
        <f t="shared" si="2"/>
        <v>40</v>
      </c>
      <c r="H44" s="105">
        <f t="shared" si="3"/>
        <v>2</v>
      </c>
      <c r="I44" s="32"/>
      <c r="J44" s="32">
        <v>20</v>
      </c>
      <c r="K44" s="32"/>
      <c r="L44" s="121"/>
      <c r="M44" s="147"/>
      <c r="N44" s="121"/>
      <c r="O44" s="147"/>
      <c r="P44" s="121"/>
      <c r="Q44" s="147"/>
      <c r="R44" s="121"/>
      <c r="S44" s="147"/>
      <c r="T44" s="121"/>
      <c r="U44" s="147"/>
      <c r="V44" s="121">
        <v>20</v>
      </c>
      <c r="W44" s="147"/>
      <c r="X44" s="121"/>
    </row>
    <row r="45" spans="1:24" s="122" customFormat="1" ht="12.75">
      <c r="A45" s="104" t="s">
        <v>599</v>
      </c>
      <c r="B45" s="31" t="s">
        <v>531</v>
      </c>
      <c r="C45" s="31"/>
      <c r="D45" s="31" t="s">
        <v>41</v>
      </c>
      <c r="E45" s="32">
        <v>152</v>
      </c>
      <c r="F45" s="147"/>
      <c r="G45" s="183">
        <f t="shared" si="2"/>
        <v>40</v>
      </c>
      <c r="H45" s="105">
        <f t="shared" si="3"/>
        <v>1</v>
      </c>
      <c r="I45" s="147"/>
      <c r="J45" s="147"/>
      <c r="K45" s="147"/>
      <c r="L45" s="147"/>
      <c r="M45" s="147"/>
      <c r="N45" s="147"/>
      <c r="O45" s="147"/>
      <c r="P45" s="147"/>
      <c r="Q45" s="147"/>
      <c r="R45" s="121">
        <v>40</v>
      </c>
      <c r="S45" s="147"/>
      <c r="T45" s="147"/>
      <c r="U45" s="147"/>
      <c r="V45" s="121"/>
      <c r="W45" s="147"/>
      <c r="X45" s="121"/>
    </row>
    <row r="46" spans="1:24" s="122" customFormat="1" ht="12.75">
      <c r="A46" s="104" t="s">
        <v>600</v>
      </c>
      <c r="B46" s="31" t="s">
        <v>458</v>
      </c>
      <c r="C46" s="31"/>
      <c r="D46" s="31" t="s">
        <v>18</v>
      </c>
      <c r="E46" s="32">
        <v>191</v>
      </c>
      <c r="F46" s="32"/>
      <c r="G46" s="183">
        <f t="shared" si="2"/>
        <v>38</v>
      </c>
      <c r="H46" s="105">
        <f t="shared" si="3"/>
        <v>2</v>
      </c>
      <c r="I46" s="32"/>
      <c r="J46" s="32"/>
      <c r="K46" s="32"/>
      <c r="L46" s="121">
        <v>29</v>
      </c>
      <c r="M46" s="147"/>
      <c r="N46" s="121"/>
      <c r="O46" s="147"/>
      <c r="P46" s="121"/>
      <c r="Q46" s="147"/>
      <c r="R46" s="121"/>
      <c r="S46" s="147"/>
      <c r="T46" s="121">
        <v>9</v>
      </c>
      <c r="U46" s="147"/>
      <c r="V46" s="147"/>
      <c r="W46" s="147"/>
      <c r="X46" s="121"/>
    </row>
    <row r="47" spans="1:24" s="122" customFormat="1" ht="12.75">
      <c r="A47" s="104" t="s">
        <v>601</v>
      </c>
      <c r="B47" s="31" t="s">
        <v>130</v>
      </c>
      <c r="C47" s="31"/>
      <c r="D47" s="31" t="s">
        <v>31</v>
      </c>
      <c r="E47" s="32">
        <v>116</v>
      </c>
      <c r="F47" s="32"/>
      <c r="G47" s="183">
        <f t="shared" si="2"/>
        <v>35</v>
      </c>
      <c r="H47" s="105">
        <f t="shared" si="3"/>
        <v>1</v>
      </c>
      <c r="I47" s="32"/>
      <c r="J47" s="32">
        <v>35</v>
      </c>
      <c r="K47" s="32"/>
      <c r="L47" s="121"/>
      <c r="M47" s="147"/>
      <c r="N47" s="121"/>
      <c r="O47" s="147"/>
      <c r="P47" s="121"/>
      <c r="Q47" s="147"/>
      <c r="R47" s="121"/>
      <c r="S47" s="147"/>
      <c r="T47" s="121"/>
      <c r="U47" s="147"/>
      <c r="V47" s="121"/>
      <c r="W47" s="147"/>
      <c r="X47" s="121"/>
    </row>
    <row r="48" spans="1:24" s="240" customFormat="1" ht="12.75">
      <c r="A48" s="238" t="s">
        <v>602</v>
      </c>
      <c r="B48" s="241" t="s">
        <v>24</v>
      </c>
      <c r="C48" s="241"/>
      <c r="D48" s="241" t="s">
        <v>22</v>
      </c>
      <c r="E48" s="242">
        <v>170</v>
      </c>
      <c r="F48" s="242"/>
      <c r="G48" s="243">
        <f t="shared" si="2"/>
        <v>33</v>
      </c>
      <c r="H48" s="244">
        <f t="shared" si="3"/>
        <v>2</v>
      </c>
      <c r="I48" s="242"/>
      <c r="J48" s="242"/>
      <c r="K48" s="242"/>
      <c r="L48" s="238">
        <v>26</v>
      </c>
      <c r="M48" s="149"/>
      <c r="N48" s="238"/>
      <c r="O48" s="149"/>
      <c r="P48" s="238"/>
      <c r="Q48" s="149"/>
      <c r="R48" s="238"/>
      <c r="S48" s="149"/>
      <c r="T48" s="238">
        <v>7</v>
      </c>
      <c r="U48" s="149"/>
      <c r="V48" s="238"/>
      <c r="W48" s="149"/>
      <c r="X48" s="238"/>
    </row>
    <row r="49" spans="1:24" s="240" customFormat="1" ht="12.75">
      <c r="A49" s="238" t="s">
        <v>603</v>
      </c>
      <c r="B49" s="241" t="s">
        <v>311</v>
      </c>
      <c r="C49" s="241"/>
      <c r="D49" s="241" t="s">
        <v>18</v>
      </c>
      <c r="E49" s="242">
        <v>200</v>
      </c>
      <c r="F49" s="242"/>
      <c r="G49" s="243">
        <f t="shared" si="2"/>
        <v>32</v>
      </c>
      <c r="H49" s="244">
        <f t="shared" si="3"/>
        <v>1</v>
      </c>
      <c r="I49" s="242"/>
      <c r="J49" s="242"/>
      <c r="K49" s="242"/>
      <c r="L49" s="238">
        <v>32</v>
      </c>
      <c r="M49" s="149"/>
      <c r="N49" s="238"/>
      <c r="O49" s="149"/>
      <c r="P49" s="238"/>
      <c r="Q49" s="149"/>
      <c r="R49" s="238"/>
      <c r="S49" s="149"/>
      <c r="T49" s="238"/>
      <c r="U49" s="149"/>
      <c r="V49" s="238"/>
      <c r="W49" s="149"/>
      <c r="X49" s="238"/>
    </row>
    <row r="50" spans="1:24" s="122" customFormat="1" ht="12.75">
      <c r="A50" s="104" t="s">
        <v>694</v>
      </c>
      <c r="B50" s="31" t="s">
        <v>552</v>
      </c>
      <c r="C50" s="31"/>
      <c r="D50" s="31" t="s">
        <v>18</v>
      </c>
      <c r="E50" s="32">
        <v>113</v>
      </c>
      <c r="F50" s="147"/>
      <c r="G50" s="183">
        <f t="shared" si="2"/>
        <v>30</v>
      </c>
      <c r="H50" s="105">
        <f t="shared" si="3"/>
        <v>1</v>
      </c>
      <c r="I50" s="147"/>
      <c r="J50" s="147"/>
      <c r="K50" s="147"/>
      <c r="L50" s="147"/>
      <c r="M50" s="147"/>
      <c r="N50" s="147"/>
      <c r="O50" s="147"/>
      <c r="P50" s="147"/>
      <c r="Q50" s="147"/>
      <c r="R50" s="121">
        <v>30</v>
      </c>
      <c r="S50" s="147"/>
      <c r="T50" s="147"/>
      <c r="U50" s="147"/>
      <c r="V50" s="121"/>
      <c r="W50" s="147"/>
      <c r="X50" s="121"/>
    </row>
    <row r="51" spans="1:24" s="122" customFormat="1" ht="12.75">
      <c r="A51" s="104"/>
      <c r="B51" s="31" t="s">
        <v>648</v>
      </c>
      <c r="C51" s="31"/>
      <c r="D51" s="31" t="s">
        <v>33</v>
      </c>
      <c r="E51" s="32">
        <v>108</v>
      </c>
      <c r="F51" s="147"/>
      <c r="G51" s="183">
        <f t="shared" si="2"/>
        <v>30</v>
      </c>
      <c r="H51" s="105">
        <f t="shared" si="3"/>
        <v>1</v>
      </c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21">
        <v>30</v>
      </c>
      <c r="W51" s="147"/>
      <c r="X51" s="121"/>
    </row>
    <row r="52" spans="1:24" s="122" customFormat="1" ht="12.75">
      <c r="A52" s="104"/>
      <c r="B52" s="31" t="s">
        <v>137</v>
      </c>
      <c r="C52" s="31"/>
      <c r="D52" s="31" t="s">
        <v>34</v>
      </c>
      <c r="E52" s="32">
        <v>111</v>
      </c>
      <c r="F52" s="32"/>
      <c r="G52" s="183">
        <f t="shared" si="2"/>
        <v>30</v>
      </c>
      <c r="H52" s="105">
        <f t="shared" si="3"/>
        <v>1</v>
      </c>
      <c r="I52" s="32"/>
      <c r="J52" s="32">
        <v>30</v>
      </c>
      <c r="K52" s="32"/>
      <c r="L52" s="121"/>
      <c r="M52" s="147"/>
      <c r="N52" s="121"/>
      <c r="O52" s="147"/>
      <c r="P52" s="121"/>
      <c r="Q52" s="147"/>
      <c r="R52" s="121"/>
      <c r="S52" s="147"/>
      <c r="T52" s="121"/>
      <c r="U52" s="147"/>
      <c r="V52" s="147"/>
      <c r="W52" s="147"/>
      <c r="X52" s="121"/>
    </row>
    <row r="53" spans="1:24" s="122" customFormat="1" ht="12.75">
      <c r="A53" s="104" t="s">
        <v>606</v>
      </c>
      <c r="B53" s="31" t="s">
        <v>97</v>
      </c>
      <c r="C53" s="31"/>
      <c r="D53" s="31" t="s">
        <v>25</v>
      </c>
      <c r="E53" s="32">
        <v>129</v>
      </c>
      <c r="F53" s="32"/>
      <c r="G53" s="183">
        <f t="shared" si="2"/>
        <v>29</v>
      </c>
      <c r="H53" s="105">
        <f t="shared" si="3"/>
        <v>2</v>
      </c>
      <c r="I53" s="32"/>
      <c r="J53" s="32">
        <v>10</v>
      </c>
      <c r="K53" s="32"/>
      <c r="L53" s="121">
        <v>19</v>
      </c>
      <c r="M53" s="147"/>
      <c r="N53" s="121"/>
      <c r="O53" s="147"/>
      <c r="P53" s="121"/>
      <c r="Q53" s="147"/>
      <c r="R53" s="121"/>
      <c r="S53" s="147"/>
      <c r="T53" s="121"/>
      <c r="U53" s="147"/>
      <c r="V53" s="121"/>
      <c r="W53" s="147"/>
      <c r="X53" s="121"/>
    </row>
    <row r="54" spans="1:24" s="122" customFormat="1" ht="12.75">
      <c r="A54" s="104" t="s">
        <v>607</v>
      </c>
      <c r="B54" s="31" t="s">
        <v>312</v>
      </c>
      <c r="C54" s="31"/>
      <c r="D54" s="31" t="s">
        <v>34</v>
      </c>
      <c r="E54" s="32">
        <v>176</v>
      </c>
      <c r="F54" s="32"/>
      <c r="G54" s="183">
        <f t="shared" si="2"/>
        <v>26</v>
      </c>
      <c r="H54" s="105">
        <f t="shared" si="3"/>
        <v>1</v>
      </c>
      <c r="I54" s="32"/>
      <c r="J54" s="32"/>
      <c r="K54" s="32"/>
      <c r="L54" s="121">
        <v>26</v>
      </c>
      <c r="M54" s="147"/>
      <c r="N54" s="121"/>
      <c r="O54" s="147"/>
      <c r="P54" s="121"/>
      <c r="Q54" s="147"/>
      <c r="R54" s="121"/>
      <c r="S54" s="147"/>
      <c r="T54" s="121"/>
      <c r="U54" s="147"/>
      <c r="V54" s="121"/>
      <c r="W54" s="147"/>
      <c r="X54" s="121"/>
    </row>
    <row r="55" spans="1:24" s="122" customFormat="1" ht="12.75">
      <c r="A55" s="104" t="s">
        <v>608</v>
      </c>
      <c r="B55" s="31" t="s">
        <v>27</v>
      </c>
      <c r="C55" s="31"/>
      <c r="D55" s="31" t="s">
        <v>22</v>
      </c>
      <c r="E55" s="32">
        <v>125</v>
      </c>
      <c r="F55" s="32"/>
      <c r="G55" s="183">
        <f t="shared" si="2"/>
        <v>25.5</v>
      </c>
      <c r="H55" s="105">
        <f t="shared" si="3"/>
        <v>3</v>
      </c>
      <c r="I55" s="32"/>
      <c r="J55" s="32"/>
      <c r="K55" s="32"/>
      <c r="L55" s="121">
        <v>7</v>
      </c>
      <c r="M55" s="147"/>
      <c r="N55" s="121"/>
      <c r="O55" s="147"/>
      <c r="P55" s="121">
        <v>12.5</v>
      </c>
      <c r="Q55" s="147"/>
      <c r="R55" s="121"/>
      <c r="S55" s="147"/>
      <c r="T55" s="121">
        <v>6</v>
      </c>
      <c r="U55" s="147"/>
      <c r="V55" s="121"/>
      <c r="W55" s="147"/>
      <c r="X55" s="121"/>
    </row>
    <row r="56" spans="1:24" s="122" customFormat="1" ht="12.75">
      <c r="A56" s="104" t="s">
        <v>693</v>
      </c>
      <c r="B56" s="31" t="s">
        <v>481</v>
      </c>
      <c r="C56" s="31"/>
      <c r="D56" s="31" t="s">
        <v>22</v>
      </c>
      <c r="E56" s="32">
        <v>140</v>
      </c>
      <c r="F56" s="147"/>
      <c r="G56" s="183">
        <f t="shared" si="2"/>
        <v>25.5</v>
      </c>
      <c r="H56" s="105">
        <f t="shared" si="3"/>
        <v>2</v>
      </c>
      <c r="I56" s="147"/>
      <c r="J56" s="147"/>
      <c r="K56" s="147"/>
      <c r="L56" s="147"/>
      <c r="M56" s="147"/>
      <c r="N56" s="147"/>
      <c r="O56" s="147"/>
      <c r="P56" s="121">
        <v>20</v>
      </c>
      <c r="Q56" s="147"/>
      <c r="R56" s="121"/>
      <c r="S56" s="147"/>
      <c r="T56" s="121">
        <v>5.5</v>
      </c>
      <c r="U56" s="147"/>
      <c r="V56" s="147"/>
      <c r="W56" s="147"/>
      <c r="X56" s="121"/>
    </row>
    <row r="57" spans="1:24" s="122" customFormat="1" ht="12.75">
      <c r="A57" s="104"/>
      <c r="B57" s="31" t="s">
        <v>45</v>
      </c>
      <c r="C57" s="31"/>
      <c r="D57" s="31" t="s">
        <v>25</v>
      </c>
      <c r="E57" s="32">
        <v>181</v>
      </c>
      <c r="F57" s="32"/>
      <c r="G57" s="183">
        <f t="shared" si="2"/>
        <v>25.5</v>
      </c>
      <c r="H57" s="105">
        <f t="shared" si="3"/>
        <v>2</v>
      </c>
      <c r="I57" s="32"/>
      <c r="J57" s="32"/>
      <c r="K57" s="32"/>
      <c r="L57" s="121">
        <v>20</v>
      </c>
      <c r="M57" s="147"/>
      <c r="N57" s="121"/>
      <c r="O57" s="147"/>
      <c r="P57" s="121"/>
      <c r="Q57" s="147"/>
      <c r="R57" s="121"/>
      <c r="S57" s="147"/>
      <c r="T57" s="121">
        <v>5.5</v>
      </c>
      <c r="U57" s="147"/>
      <c r="V57" s="147"/>
      <c r="W57" s="147"/>
      <c r="X57" s="121"/>
    </row>
    <row r="58" spans="1:24" s="122" customFormat="1" ht="12.75">
      <c r="A58" s="104" t="s">
        <v>692</v>
      </c>
      <c r="B58" s="31" t="s">
        <v>569</v>
      </c>
      <c r="C58" s="31"/>
      <c r="D58" s="31" t="s">
        <v>41</v>
      </c>
      <c r="E58" s="32">
        <v>89</v>
      </c>
      <c r="F58" s="147"/>
      <c r="G58" s="183">
        <f t="shared" si="2"/>
        <v>25</v>
      </c>
      <c r="H58" s="105">
        <f t="shared" si="3"/>
        <v>1</v>
      </c>
      <c r="I58" s="147"/>
      <c r="J58" s="147"/>
      <c r="K58" s="147"/>
      <c r="L58" s="147"/>
      <c r="M58" s="147"/>
      <c r="N58" s="147"/>
      <c r="O58" s="147"/>
      <c r="P58" s="147"/>
      <c r="Q58" s="147"/>
      <c r="R58" s="121">
        <v>25</v>
      </c>
      <c r="S58" s="147"/>
      <c r="T58" s="147"/>
      <c r="U58" s="147"/>
      <c r="V58" s="147"/>
      <c r="W58" s="147"/>
      <c r="X58" s="121"/>
    </row>
    <row r="59" spans="1:24" s="122" customFormat="1" ht="12.75">
      <c r="A59" s="104"/>
      <c r="B59" s="31" t="s">
        <v>651</v>
      </c>
      <c r="C59" s="31"/>
      <c r="D59" s="31" t="s">
        <v>25</v>
      </c>
      <c r="E59" s="32" t="s">
        <v>652</v>
      </c>
      <c r="F59" s="147"/>
      <c r="G59" s="183">
        <f t="shared" si="2"/>
        <v>25</v>
      </c>
      <c r="H59" s="105">
        <f t="shared" si="3"/>
        <v>1</v>
      </c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21">
        <v>25</v>
      </c>
      <c r="W59" s="147"/>
      <c r="X59" s="121"/>
    </row>
    <row r="60" spans="1:24" s="122" customFormat="1" ht="12.75">
      <c r="A60" s="104"/>
      <c r="B60" s="31" t="s">
        <v>649</v>
      </c>
      <c r="C60" s="31"/>
      <c r="D60" s="31" t="s">
        <v>22</v>
      </c>
      <c r="E60" s="32">
        <v>124</v>
      </c>
      <c r="F60" s="147"/>
      <c r="G60" s="183">
        <f t="shared" si="2"/>
        <v>25</v>
      </c>
      <c r="H60" s="105">
        <f t="shared" si="3"/>
        <v>1</v>
      </c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21">
        <v>25</v>
      </c>
      <c r="W60" s="147"/>
      <c r="X60" s="121"/>
    </row>
    <row r="61" spans="1:24" s="122" customFormat="1" ht="12.75">
      <c r="A61" s="104"/>
      <c r="B61" s="123" t="s">
        <v>313</v>
      </c>
      <c r="C61" s="123"/>
      <c r="D61" s="123" t="s">
        <v>213</v>
      </c>
      <c r="E61" s="124">
        <v>175</v>
      </c>
      <c r="F61" s="124"/>
      <c r="G61" s="183">
        <f t="shared" si="2"/>
        <v>25</v>
      </c>
      <c r="H61" s="105">
        <f t="shared" si="3"/>
        <v>1</v>
      </c>
      <c r="I61" s="124"/>
      <c r="J61" s="124"/>
      <c r="K61" s="124"/>
      <c r="L61" s="121">
        <v>25</v>
      </c>
      <c r="M61" s="147"/>
      <c r="N61" s="121"/>
      <c r="O61" s="147"/>
      <c r="P61" s="121"/>
      <c r="Q61" s="147"/>
      <c r="R61" s="121"/>
      <c r="S61" s="147"/>
      <c r="T61" s="121"/>
      <c r="U61" s="147"/>
      <c r="V61" s="121"/>
      <c r="W61" s="147"/>
      <c r="X61" s="121"/>
    </row>
    <row r="62" spans="1:24" s="122" customFormat="1" ht="12.75">
      <c r="A62" s="104" t="s">
        <v>614</v>
      </c>
      <c r="B62" s="123" t="s">
        <v>314</v>
      </c>
      <c r="C62" s="123"/>
      <c r="D62" s="123" t="s">
        <v>41</v>
      </c>
      <c r="E62" s="124">
        <v>158</v>
      </c>
      <c r="F62" s="124"/>
      <c r="G62" s="183">
        <f t="shared" si="2"/>
        <v>23</v>
      </c>
      <c r="H62" s="105">
        <f t="shared" si="3"/>
        <v>1</v>
      </c>
      <c r="I62" s="124"/>
      <c r="J62" s="124"/>
      <c r="K62" s="124"/>
      <c r="L62" s="121">
        <v>23</v>
      </c>
      <c r="M62" s="147"/>
      <c r="N62" s="121"/>
      <c r="O62" s="147"/>
      <c r="P62" s="121"/>
      <c r="Q62" s="147"/>
      <c r="R62" s="121"/>
      <c r="S62" s="147"/>
      <c r="T62" s="121"/>
      <c r="U62" s="147"/>
      <c r="V62" s="121"/>
      <c r="W62" s="147"/>
      <c r="X62" s="121"/>
    </row>
    <row r="63" spans="1:24" s="235" customFormat="1" ht="12.75">
      <c r="A63" s="104" t="s">
        <v>615</v>
      </c>
      <c r="B63" s="31" t="s">
        <v>98</v>
      </c>
      <c r="C63" s="31"/>
      <c r="D63" s="31" t="s">
        <v>18</v>
      </c>
      <c r="E63" s="32">
        <v>142</v>
      </c>
      <c r="F63" s="32"/>
      <c r="G63" s="183">
        <f t="shared" si="2"/>
        <v>22.5</v>
      </c>
      <c r="H63" s="105">
        <f t="shared" si="3"/>
        <v>1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121">
        <v>22.5</v>
      </c>
    </row>
    <row r="64" spans="1:24" s="240" customFormat="1" ht="12.75">
      <c r="A64" s="238" t="s">
        <v>666</v>
      </c>
      <c r="B64" s="241" t="s">
        <v>315</v>
      </c>
      <c r="C64" s="241"/>
      <c r="D64" s="241" t="s">
        <v>22</v>
      </c>
      <c r="E64" s="242">
        <v>194</v>
      </c>
      <c r="F64" s="242"/>
      <c r="G64" s="243">
        <f t="shared" si="2"/>
        <v>22</v>
      </c>
      <c r="H64" s="244">
        <f t="shared" si="3"/>
        <v>1</v>
      </c>
      <c r="I64" s="242"/>
      <c r="J64" s="242"/>
      <c r="K64" s="242"/>
      <c r="L64" s="238">
        <v>22</v>
      </c>
      <c r="M64" s="149"/>
      <c r="N64" s="238"/>
      <c r="O64" s="149"/>
      <c r="P64" s="238"/>
      <c r="Q64" s="149"/>
      <c r="R64" s="238"/>
      <c r="S64" s="149"/>
      <c r="T64" s="238"/>
      <c r="U64" s="149"/>
      <c r="V64" s="238"/>
      <c r="W64" s="149"/>
      <c r="X64" s="238"/>
    </row>
    <row r="65" spans="1:24" s="122" customFormat="1" ht="12.75">
      <c r="A65" s="104" t="s">
        <v>616</v>
      </c>
      <c r="B65" s="31" t="s">
        <v>374</v>
      </c>
      <c r="C65" s="31"/>
      <c r="D65" s="31" t="s">
        <v>33</v>
      </c>
      <c r="E65" s="32">
        <v>76</v>
      </c>
      <c r="F65" s="32"/>
      <c r="G65" s="183">
        <f t="shared" si="2"/>
        <v>21.5</v>
      </c>
      <c r="H65" s="105">
        <f t="shared" si="3"/>
        <v>2</v>
      </c>
      <c r="I65" s="32"/>
      <c r="J65" s="32"/>
      <c r="K65" s="32"/>
      <c r="L65" s="32"/>
      <c r="M65" s="32"/>
      <c r="N65" s="121">
        <v>18</v>
      </c>
      <c r="O65" s="147"/>
      <c r="P65" s="121"/>
      <c r="Q65" s="147"/>
      <c r="R65" s="121"/>
      <c r="S65" s="147"/>
      <c r="T65" s="121">
        <v>3.5</v>
      </c>
      <c r="U65" s="147"/>
      <c r="V65" s="121"/>
      <c r="W65" s="147"/>
      <c r="X65" s="121"/>
    </row>
    <row r="66" spans="1:24" s="122" customFormat="1" ht="12.75">
      <c r="A66" s="104" t="s">
        <v>691</v>
      </c>
      <c r="B66" s="31" t="s">
        <v>573</v>
      </c>
      <c r="C66" s="31"/>
      <c r="D66" s="31" t="s">
        <v>29</v>
      </c>
      <c r="E66" s="32">
        <v>45</v>
      </c>
      <c r="F66" s="147"/>
      <c r="G66" s="183">
        <f t="shared" si="2"/>
        <v>20</v>
      </c>
      <c r="H66" s="105">
        <f t="shared" si="3"/>
        <v>2</v>
      </c>
      <c r="I66" s="147"/>
      <c r="J66" s="147"/>
      <c r="K66" s="147"/>
      <c r="L66" s="147"/>
      <c r="M66" s="147"/>
      <c r="N66" s="147"/>
      <c r="O66" s="147"/>
      <c r="P66" s="147"/>
      <c r="Q66" s="147"/>
      <c r="R66" s="121">
        <v>10</v>
      </c>
      <c r="S66" s="147"/>
      <c r="T66" s="147"/>
      <c r="U66" s="147"/>
      <c r="V66" s="121">
        <v>10</v>
      </c>
      <c r="W66" s="147"/>
      <c r="X66" s="121"/>
    </row>
    <row r="67" spans="1:24" s="122" customFormat="1" ht="12.75">
      <c r="A67" s="104"/>
      <c r="B67" s="31" t="s">
        <v>325</v>
      </c>
      <c r="C67" s="31"/>
      <c r="D67" s="31" t="s">
        <v>22</v>
      </c>
      <c r="E67" s="32">
        <v>158</v>
      </c>
      <c r="F67" s="32"/>
      <c r="G67" s="183">
        <f t="shared" si="2"/>
        <v>20</v>
      </c>
      <c r="H67" s="105">
        <f t="shared" si="3"/>
        <v>2</v>
      </c>
      <c r="I67" s="32"/>
      <c r="J67" s="32"/>
      <c r="K67" s="32"/>
      <c r="L67" s="121">
        <v>13</v>
      </c>
      <c r="M67" s="147"/>
      <c r="N67" s="121"/>
      <c r="O67" s="147"/>
      <c r="P67" s="121"/>
      <c r="Q67" s="147"/>
      <c r="R67" s="121"/>
      <c r="S67" s="147"/>
      <c r="T67" s="121">
        <v>7</v>
      </c>
      <c r="U67" s="147"/>
      <c r="V67" s="121"/>
      <c r="W67" s="147"/>
      <c r="X67" s="121"/>
    </row>
    <row r="68" spans="1:24" s="122" customFormat="1" ht="12.75">
      <c r="A68" s="104" t="s">
        <v>619</v>
      </c>
      <c r="B68" s="31" t="s">
        <v>149</v>
      </c>
      <c r="C68" s="31"/>
      <c r="D68" s="31" t="s">
        <v>18</v>
      </c>
      <c r="E68" s="32">
        <v>101</v>
      </c>
      <c r="F68" s="32"/>
      <c r="G68" s="183">
        <f t="shared" si="2"/>
        <v>20</v>
      </c>
      <c r="H68" s="105">
        <f t="shared" si="3"/>
        <v>1</v>
      </c>
      <c r="I68" s="32"/>
      <c r="J68" s="32">
        <v>20</v>
      </c>
      <c r="K68" s="32"/>
      <c r="L68" s="121"/>
      <c r="M68" s="147"/>
      <c r="N68" s="121"/>
      <c r="O68" s="147"/>
      <c r="P68" s="121"/>
      <c r="Q68" s="147"/>
      <c r="R68" s="121"/>
      <c r="S68" s="147"/>
      <c r="T68" s="121"/>
      <c r="U68" s="147"/>
      <c r="V68" s="121"/>
      <c r="W68" s="147"/>
      <c r="X68" s="121"/>
    </row>
    <row r="69" spans="1:24" s="122" customFormat="1" ht="12.75">
      <c r="A69" s="104" t="s">
        <v>690</v>
      </c>
      <c r="B69" s="31" t="s">
        <v>317</v>
      </c>
      <c r="C69" s="31"/>
      <c r="D69" s="31" t="s">
        <v>34</v>
      </c>
      <c r="E69" s="32">
        <v>170</v>
      </c>
      <c r="F69" s="32"/>
      <c r="G69" s="183">
        <f aca="true" t="shared" si="4" ref="G69:G99">SUM(J69:X69)</f>
        <v>19</v>
      </c>
      <c r="H69" s="105">
        <f aca="true" t="shared" si="5" ref="H69:H99">15-COUNTBLANK(J69:X69)</f>
        <v>1</v>
      </c>
      <c r="I69" s="32"/>
      <c r="J69" s="32"/>
      <c r="K69" s="32"/>
      <c r="L69" s="121">
        <v>19</v>
      </c>
      <c r="M69" s="147"/>
      <c r="N69" s="121"/>
      <c r="O69" s="147"/>
      <c r="P69" s="121"/>
      <c r="Q69" s="147"/>
      <c r="R69" s="121"/>
      <c r="S69" s="147"/>
      <c r="T69" s="121"/>
      <c r="U69" s="147"/>
      <c r="V69" s="147"/>
      <c r="W69" s="147"/>
      <c r="X69" s="121"/>
    </row>
    <row r="70" spans="1:24" s="122" customFormat="1" ht="12.75">
      <c r="A70" s="104"/>
      <c r="B70" s="31" t="s">
        <v>319</v>
      </c>
      <c r="C70" s="31"/>
      <c r="D70" s="31" t="s">
        <v>34</v>
      </c>
      <c r="E70" s="32">
        <v>129</v>
      </c>
      <c r="F70" s="32"/>
      <c r="G70" s="183">
        <f t="shared" si="4"/>
        <v>19</v>
      </c>
      <c r="H70" s="105">
        <f t="shared" si="5"/>
        <v>1</v>
      </c>
      <c r="I70" s="32"/>
      <c r="J70" s="32"/>
      <c r="K70" s="32"/>
      <c r="L70" s="121">
        <v>19</v>
      </c>
      <c r="M70" s="147"/>
      <c r="N70" s="121"/>
      <c r="O70" s="147"/>
      <c r="P70" s="121"/>
      <c r="Q70" s="147"/>
      <c r="R70" s="121"/>
      <c r="S70" s="147"/>
      <c r="T70" s="121"/>
      <c r="U70" s="147"/>
      <c r="V70" s="121"/>
      <c r="W70" s="147"/>
      <c r="X70" s="121"/>
    </row>
    <row r="71" spans="1:24" s="122" customFormat="1" ht="12.75">
      <c r="A71" s="104" t="s">
        <v>621</v>
      </c>
      <c r="B71" s="31" t="s">
        <v>324</v>
      </c>
      <c r="C71" s="31"/>
      <c r="D71" s="31" t="s">
        <v>22</v>
      </c>
      <c r="E71" s="32">
        <v>97</v>
      </c>
      <c r="F71" s="32"/>
      <c r="G71" s="183">
        <f t="shared" si="4"/>
        <v>17</v>
      </c>
      <c r="H71" s="105">
        <f t="shared" si="5"/>
        <v>2</v>
      </c>
      <c r="I71" s="32"/>
      <c r="J71" s="32"/>
      <c r="K71" s="32"/>
      <c r="L71" s="121">
        <v>14</v>
      </c>
      <c r="M71" s="147"/>
      <c r="N71" s="121"/>
      <c r="O71" s="147"/>
      <c r="P71" s="121"/>
      <c r="Q71" s="147"/>
      <c r="R71" s="121"/>
      <c r="S71" s="147"/>
      <c r="T71" s="121">
        <v>3</v>
      </c>
      <c r="U71" s="147"/>
      <c r="V71" s="121"/>
      <c r="W71" s="147"/>
      <c r="X71" s="121"/>
    </row>
    <row r="72" spans="1:24" s="122" customFormat="1" ht="12.75">
      <c r="A72" s="104" t="s">
        <v>622</v>
      </c>
      <c r="B72" s="123" t="s">
        <v>320</v>
      </c>
      <c r="C72" s="123"/>
      <c r="D72" s="123" t="s">
        <v>22</v>
      </c>
      <c r="E72" s="124">
        <v>141</v>
      </c>
      <c r="F72" s="124"/>
      <c r="G72" s="183">
        <f t="shared" si="4"/>
        <v>17</v>
      </c>
      <c r="H72" s="105">
        <f t="shared" si="5"/>
        <v>1</v>
      </c>
      <c r="I72" s="124"/>
      <c r="J72" s="124"/>
      <c r="K72" s="124"/>
      <c r="L72" s="121">
        <v>17</v>
      </c>
      <c r="M72" s="147"/>
      <c r="N72" s="121"/>
      <c r="O72" s="147"/>
      <c r="P72" s="121"/>
      <c r="Q72" s="147"/>
      <c r="R72" s="121"/>
      <c r="S72" s="147"/>
      <c r="T72" s="121"/>
      <c r="U72" s="147"/>
      <c r="V72" s="121"/>
      <c r="W72" s="147"/>
      <c r="X72" s="121"/>
    </row>
    <row r="73" spans="1:24" s="122" customFormat="1" ht="12.75">
      <c r="A73" s="104" t="s">
        <v>623</v>
      </c>
      <c r="B73" s="31" t="s">
        <v>326</v>
      </c>
      <c r="C73" s="31"/>
      <c r="D73" s="31" t="s">
        <v>22</v>
      </c>
      <c r="E73" s="32">
        <v>107</v>
      </c>
      <c r="F73" s="32"/>
      <c r="G73" s="183">
        <f t="shared" si="4"/>
        <v>16</v>
      </c>
      <c r="H73" s="105">
        <f t="shared" si="5"/>
        <v>2</v>
      </c>
      <c r="I73" s="32"/>
      <c r="J73" s="32"/>
      <c r="K73" s="32"/>
      <c r="L73" s="121">
        <v>13</v>
      </c>
      <c r="M73" s="147"/>
      <c r="N73" s="121"/>
      <c r="O73" s="147"/>
      <c r="P73" s="121"/>
      <c r="Q73" s="147"/>
      <c r="R73" s="121"/>
      <c r="S73" s="147"/>
      <c r="T73" s="121">
        <v>3</v>
      </c>
      <c r="U73" s="147"/>
      <c r="V73" s="121"/>
      <c r="W73" s="147"/>
      <c r="X73" s="121"/>
    </row>
    <row r="74" spans="1:24" s="122" customFormat="1" ht="12.75">
      <c r="A74" s="104" t="s">
        <v>689</v>
      </c>
      <c r="B74" s="31" t="s">
        <v>63</v>
      </c>
      <c r="C74" s="31"/>
      <c r="D74" s="31" t="s">
        <v>64</v>
      </c>
      <c r="E74" s="32">
        <v>144</v>
      </c>
      <c r="F74" s="32"/>
      <c r="G74" s="183">
        <f t="shared" si="4"/>
        <v>16</v>
      </c>
      <c r="H74" s="105">
        <f t="shared" si="5"/>
        <v>1</v>
      </c>
      <c r="I74" s="32"/>
      <c r="J74" s="32"/>
      <c r="K74" s="32"/>
      <c r="L74" s="32"/>
      <c r="M74" s="32"/>
      <c r="N74" s="121">
        <v>16</v>
      </c>
      <c r="O74" s="147"/>
      <c r="P74" s="121"/>
      <c r="Q74" s="147"/>
      <c r="R74" s="121"/>
      <c r="S74" s="147"/>
      <c r="T74" s="121"/>
      <c r="U74" s="147"/>
      <c r="V74" s="121"/>
      <c r="W74" s="147"/>
      <c r="X74" s="121"/>
    </row>
    <row r="75" spans="1:24" s="122" customFormat="1" ht="12.75">
      <c r="A75" s="104"/>
      <c r="B75" s="31" t="s">
        <v>321</v>
      </c>
      <c r="C75" s="31"/>
      <c r="D75" s="31" t="s">
        <v>22</v>
      </c>
      <c r="E75" s="32">
        <v>165</v>
      </c>
      <c r="F75" s="32"/>
      <c r="G75" s="183">
        <f t="shared" si="4"/>
        <v>16</v>
      </c>
      <c r="H75" s="105">
        <f t="shared" si="5"/>
        <v>1</v>
      </c>
      <c r="I75" s="32"/>
      <c r="J75" s="32"/>
      <c r="K75" s="32"/>
      <c r="L75" s="121">
        <v>16</v>
      </c>
      <c r="M75" s="147"/>
      <c r="N75" s="121"/>
      <c r="O75" s="147"/>
      <c r="P75" s="121"/>
      <c r="Q75" s="147"/>
      <c r="R75" s="121"/>
      <c r="S75" s="147"/>
      <c r="T75" s="121"/>
      <c r="U75" s="147"/>
      <c r="V75" s="121"/>
      <c r="W75" s="147"/>
      <c r="X75" s="121"/>
    </row>
    <row r="76" spans="1:24" s="122" customFormat="1" ht="12.75">
      <c r="A76" s="104" t="s">
        <v>688</v>
      </c>
      <c r="B76" s="31" t="s">
        <v>322</v>
      </c>
      <c r="C76" s="31"/>
      <c r="D76" s="31" t="s">
        <v>22</v>
      </c>
      <c r="E76" s="32">
        <v>175</v>
      </c>
      <c r="F76" s="32"/>
      <c r="G76" s="183">
        <f t="shared" si="4"/>
        <v>15</v>
      </c>
      <c r="H76" s="105">
        <f t="shared" si="5"/>
        <v>1</v>
      </c>
      <c r="I76" s="32"/>
      <c r="J76" s="32"/>
      <c r="K76" s="32"/>
      <c r="L76" s="121">
        <v>15</v>
      </c>
      <c r="M76" s="147"/>
      <c r="N76" s="121"/>
      <c r="O76" s="147"/>
      <c r="P76" s="121"/>
      <c r="Q76" s="147"/>
      <c r="R76" s="121"/>
      <c r="S76" s="147"/>
      <c r="T76" s="121"/>
      <c r="U76" s="147"/>
      <c r="V76" s="121"/>
      <c r="W76" s="147"/>
      <c r="X76" s="121"/>
    </row>
    <row r="77" spans="1:24" s="122" customFormat="1" ht="12.75">
      <c r="A77" s="104"/>
      <c r="B77" s="31" t="s">
        <v>323</v>
      </c>
      <c r="C77" s="31"/>
      <c r="D77" s="31" t="s">
        <v>237</v>
      </c>
      <c r="E77" s="32" t="s">
        <v>236</v>
      </c>
      <c r="F77" s="32"/>
      <c r="G77" s="183">
        <f t="shared" si="4"/>
        <v>15</v>
      </c>
      <c r="H77" s="105">
        <f t="shared" si="5"/>
        <v>1</v>
      </c>
      <c r="I77" s="32"/>
      <c r="J77" s="32"/>
      <c r="K77" s="32"/>
      <c r="L77" s="121">
        <v>15</v>
      </c>
      <c r="M77" s="147"/>
      <c r="N77" s="121"/>
      <c r="O77" s="147"/>
      <c r="P77" s="121"/>
      <c r="Q77" s="147"/>
      <c r="R77" s="121"/>
      <c r="S77" s="147"/>
      <c r="T77" s="121"/>
      <c r="U77" s="147"/>
      <c r="V77" s="121"/>
      <c r="W77" s="147"/>
      <c r="X77" s="121"/>
    </row>
    <row r="78" spans="1:24" s="122" customFormat="1" ht="12.75">
      <c r="A78" s="104" t="s">
        <v>628</v>
      </c>
      <c r="B78" s="31" t="s">
        <v>362</v>
      </c>
      <c r="C78" s="31"/>
      <c r="D78" s="31" t="s">
        <v>22</v>
      </c>
      <c r="E78" s="32">
        <v>133</v>
      </c>
      <c r="F78" s="32"/>
      <c r="G78" s="183">
        <f t="shared" si="4"/>
        <v>14</v>
      </c>
      <c r="H78" s="105">
        <f t="shared" si="5"/>
        <v>1</v>
      </c>
      <c r="I78" s="32"/>
      <c r="J78" s="32"/>
      <c r="K78" s="32"/>
      <c r="L78" s="32"/>
      <c r="M78" s="32"/>
      <c r="N78" s="121">
        <v>14</v>
      </c>
      <c r="O78" s="147"/>
      <c r="P78" s="121"/>
      <c r="Q78" s="147"/>
      <c r="R78" s="121"/>
      <c r="S78" s="147"/>
      <c r="T78" s="121"/>
      <c r="U78" s="147"/>
      <c r="V78" s="121"/>
      <c r="W78" s="147"/>
      <c r="X78" s="121"/>
    </row>
    <row r="79" spans="1:24" s="235" customFormat="1" ht="12.75">
      <c r="A79" s="104" t="s">
        <v>629</v>
      </c>
      <c r="B79" s="31" t="s">
        <v>664</v>
      </c>
      <c r="C79" s="31"/>
      <c r="D79" s="31" t="s">
        <v>88</v>
      </c>
      <c r="E79" s="32">
        <v>94</v>
      </c>
      <c r="F79" s="32"/>
      <c r="G79" s="183">
        <f t="shared" si="4"/>
        <v>12.5</v>
      </c>
      <c r="H79" s="105">
        <f t="shared" si="5"/>
        <v>1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121">
        <v>12.5</v>
      </c>
    </row>
    <row r="80" spans="1:24" s="122" customFormat="1" ht="12.75">
      <c r="A80" s="104" t="s">
        <v>687</v>
      </c>
      <c r="B80" s="31" t="s">
        <v>327</v>
      </c>
      <c r="C80" s="123" t="s">
        <v>469</v>
      </c>
      <c r="D80" s="31" t="s">
        <v>22</v>
      </c>
      <c r="E80" s="32">
        <v>40</v>
      </c>
      <c r="F80" s="32"/>
      <c r="G80" s="183">
        <f t="shared" si="4"/>
        <v>12</v>
      </c>
      <c r="H80" s="105">
        <f t="shared" si="5"/>
        <v>1</v>
      </c>
      <c r="I80" s="32"/>
      <c r="J80" s="32"/>
      <c r="K80" s="32"/>
      <c r="L80" s="121">
        <v>12</v>
      </c>
      <c r="M80" s="147"/>
      <c r="N80" s="121"/>
      <c r="O80" s="147"/>
      <c r="P80" s="121"/>
      <c r="Q80" s="147"/>
      <c r="R80" s="121"/>
      <c r="S80" s="147"/>
      <c r="T80" s="121"/>
      <c r="U80" s="147"/>
      <c r="V80" s="121"/>
      <c r="W80" s="147"/>
      <c r="X80" s="121"/>
    </row>
    <row r="81" spans="1:24" s="122" customFormat="1" ht="12.75">
      <c r="A81" s="104"/>
      <c r="B81" s="31" t="s">
        <v>378</v>
      </c>
      <c r="C81" s="31"/>
      <c r="D81" s="31" t="s">
        <v>18</v>
      </c>
      <c r="E81" s="32">
        <v>99</v>
      </c>
      <c r="F81" s="32"/>
      <c r="G81" s="183">
        <f t="shared" si="4"/>
        <v>12</v>
      </c>
      <c r="H81" s="105">
        <f t="shared" si="5"/>
        <v>1</v>
      </c>
      <c r="I81" s="32"/>
      <c r="J81" s="32"/>
      <c r="K81" s="32"/>
      <c r="L81" s="32"/>
      <c r="M81" s="32"/>
      <c r="N81" s="121">
        <v>12</v>
      </c>
      <c r="O81" s="147"/>
      <c r="P81" s="121"/>
      <c r="Q81" s="147"/>
      <c r="R81" s="121"/>
      <c r="S81" s="147"/>
      <c r="T81" s="121"/>
      <c r="U81" s="147"/>
      <c r="V81" s="121"/>
      <c r="W81" s="147"/>
      <c r="X81" s="121"/>
    </row>
    <row r="82" spans="1:24" s="122" customFormat="1" ht="12.75">
      <c r="A82" s="104"/>
      <c r="B82" s="31" t="s">
        <v>379</v>
      </c>
      <c r="C82" s="31"/>
      <c r="D82" s="31" t="s">
        <v>29</v>
      </c>
      <c r="E82" s="32">
        <v>90</v>
      </c>
      <c r="F82" s="32"/>
      <c r="G82" s="183">
        <f t="shared" si="4"/>
        <v>12</v>
      </c>
      <c r="H82" s="105">
        <f t="shared" si="5"/>
        <v>1</v>
      </c>
      <c r="I82" s="32"/>
      <c r="J82" s="32"/>
      <c r="K82" s="32"/>
      <c r="L82" s="32"/>
      <c r="M82" s="32"/>
      <c r="N82" s="121">
        <v>12</v>
      </c>
      <c r="O82" s="147"/>
      <c r="P82" s="121"/>
      <c r="Q82" s="147"/>
      <c r="R82" s="121"/>
      <c r="S82" s="147"/>
      <c r="T82" s="121"/>
      <c r="U82" s="147"/>
      <c r="V82" s="121"/>
      <c r="W82" s="147"/>
      <c r="X82" s="121"/>
    </row>
    <row r="83" spans="1:24" s="122" customFormat="1" ht="12.75">
      <c r="A83" s="104" t="s">
        <v>631</v>
      </c>
      <c r="B83" s="31" t="s">
        <v>329</v>
      </c>
      <c r="C83" s="31"/>
      <c r="D83" s="31" t="s">
        <v>25</v>
      </c>
      <c r="E83" s="32">
        <v>155</v>
      </c>
      <c r="F83" s="32"/>
      <c r="G83" s="183">
        <f t="shared" si="4"/>
        <v>11</v>
      </c>
      <c r="H83" s="105">
        <f t="shared" si="5"/>
        <v>1</v>
      </c>
      <c r="I83" s="32"/>
      <c r="J83" s="32"/>
      <c r="K83" s="32"/>
      <c r="L83" s="121">
        <v>11</v>
      </c>
      <c r="M83" s="147"/>
      <c r="N83" s="121"/>
      <c r="O83" s="147"/>
      <c r="P83" s="121"/>
      <c r="Q83" s="147"/>
      <c r="R83" s="121"/>
      <c r="S83" s="147"/>
      <c r="T83" s="121"/>
      <c r="U83" s="147"/>
      <c r="V83" s="121"/>
      <c r="W83" s="147"/>
      <c r="X83" s="121"/>
    </row>
    <row r="84" spans="1:24" s="122" customFormat="1" ht="12.75">
      <c r="A84" s="104" t="s">
        <v>632</v>
      </c>
      <c r="B84" s="31" t="s">
        <v>495</v>
      </c>
      <c r="C84" s="31"/>
      <c r="D84" s="31" t="s">
        <v>18</v>
      </c>
      <c r="E84" s="32">
        <v>122</v>
      </c>
      <c r="F84" s="147"/>
      <c r="G84" s="183">
        <f t="shared" si="4"/>
        <v>10</v>
      </c>
      <c r="H84" s="105">
        <f t="shared" si="5"/>
        <v>2</v>
      </c>
      <c r="I84" s="147"/>
      <c r="J84" s="147"/>
      <c r="K84" s="147"/>
      <c r="L84" s="147"/>
      <c r="M84" s="147"/>
      <c r="N84" s="147"/>
      <c r="O84" s="147"/>
      <c r="P84" s="121">
        <v>10</v>
      </c>
      <c r="Q84" s="147"/>
      <c r="R84" s="121">
        <v>0</v>
      </c>
      <c r="S84" s="147"/>
      <c r="T84" s="121"/>
      <c r="U84" s="147"/>
      <c r="V84" s="121"/>
      <c r="W84" s="147"/>
      <c r="X84" s="121"/>
    </row>
    <row r="85" spans="1:24" s="122" customFormat="1" ht="12.75">
      <c r="A85" s="104" t="s">
        <v>686</v>
      </c>
      <c r="B85" s="31" t="s">
        <v>574</v>
      </c>
      <c r="C85" s="31"/>
      <c r="D85" s="31" t="s">
        <v>237</v>
      </c>
      <c r="E85" s="32" t="s">
        <v>474</v>
      </c>
      <c r="F85" s="147"/>
      <c r="G85" s="183">
        <f t="shared" si="4"/>
        <v>10</v>
      </c>
      <c r="H85" s="105">
        <f t="shared" si="5"/>
        <v>1</v>
      </c>
      <c r="I85" s="147"/>
      <c r="J85" s="147"/>
      <c r="K85" s="147"/>
      <c r="L85" s="147"/>
      <c r="M85" s="147"/>
      <c r="N85" s="147"/>
      <c r="O85" s="147"/>
      <c r="P85" s="147"/>
      <c r="Q85" s="147"/>
      <c r="R85" s="121">
        <v>10</v>
      </c>
      <c r="S85" s="147"/>
      <c r="T85" s="147"/>
      <c r="U85" s="147"/>
      <c r="V85" s="121"/>
      <c r="W85" s="147"/>
      <c r="X85" s="121"/>
    </row>
    <row r="86" spans="1:24" s="122" customFormat="1" ht="12.75">
      <c r="A86" s="104"/>
      <c r="B86" s="31" t="s">
        <v>645</v>
      </c>
      <c r="C86" s="31"/>
      <c r="D86" s="31" t="s">
        <v>237</v>
      </c>
      <c r="E86" s="32">
        <v>103</v>
      </c>
      <c r="F86" s="147"/>
      <c r="G86" s="183">
        <f t="shared" si="4"/>
        <v>10</v>
      </c>
      <c r="H86" s="105">
        <f t="shared" si="5"/>
        <v>1</v>
      </c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21">
        <v>10</v>
      </c>
      <c r="W86" s="147"/>
      <c r="X86" s="121"/>
    </row>
    <row r="87" spans="1:24" s="122" customFormat="1" ht="12.75">
      <c r="A87" s="104"/>
      <c r="B87" s="123" t="s">
        <v>331</v>
      </c>
      <c r="C87" s="123"/>
      <c r="D87" s="123" t="s">
        <v>22</v>
      </c>
      <c r="E87" s="124">
        <v>36</v>
      </c>
      <c r="F87" s="124"/>
      <c r="G87" s="183">
        <f t="shared" si="4"/>
        <v>10</v>
      </c>
      <c r="H87" s="105">
        <f t="shared" si="5"/>
        <v>1</v>
      </c>
      <c r="I87" s="124"/>
      <c r="J87" s="124"/>
      <c r="K87" s="124"/>
      <c r="L87" s="121">
        <v>10</v>
      </c>
      <c r="M87" s="147"/>
      <c r="N87" s="121"/>
      <c r="O87" s="147"/>
      <c r="P87" s="121"/>
      <c r="Q87" s="147"/>
      <c r="R87" s="121"/>
      <c r="S87" s="147"/>
      <c r="T87" s="121"/>
      <c r="U87" s="147"/>
      <c r="V87" s="121"/>
      <c r="W87" s="147"/>
      <c r="X87" s="121"/>
    </row>
    <row r="88" spans="1:24" s="122" customFormat="1" ht="12.75">
      <c r="A88" s="104" t="s">
        <v>685</v>
      </c>
      <c r="B88" s="31" t="s">
        <v>333</v>
      </c>
      <c r="C88" s="31"/>
      <c r="D88" s="31" t="s">
        <v>22</v>
      </c>
      <c r="E88" s="32">
        <v>59</v>
      </c>
      <c r="F88" s="32"/>
      <c r="G88" s="183">
        <f t="shared" si="4"/>
        <v>9</v>
      </c>
      <c r="H88" s="105">
        <f t="shared" si="5"/>
        <v>1</v>
      </c>
      <c r="I88" s="32"/>
      <c r="J88" s="32"/>
      <c r="K88" s="32"/>
      <c r="L88" s="121">
        <v>9</v>
      </c>
      <c r="M88" s="147"/>
      <c r="N88" s="121"/>
      <c r="O88" s="147"/>
      <c r="P88" s="121"/>
      <c r="Q88" s="147"/>
      <c r="R88" s="121"/>
      <c r="S88" s="147"/>
      <c r="T88" s="121"/>
      <c r="U88" s="147"/>
      <c r="V88" s="121"/>
      <c r="W88" s="147"/>
      <c r="X88" s="121"/>
    </row>
    <row r="89" spans="1:24" s="122" customFormat="1" ht="12.75">
      <c r="A89" s="104"/>
      <c r="B89" s="31" t="s">
        <v>332</v>
      </c>
      <c r="C89" s="31"/>
      <c r="D89" s="31" t="s">
        <v>25</v>
      </c>
      <c r="E89" s="32">
        <v>155</v>
      </c>
      <c r="F89" s="32"/>
      <c r="G89" s="183">
        <f t="shared" si="4"/>
        <v>9</v>
      </c>
      <c r="H89" s="105">
        <f t="shared" si="5"/>
        <v>1</v>
      </c>
      <c r="I89" s="32"/>
      <c r="J89" s="32"/>
      <c r="K89" s="32"/>
      <c r="L89" s="121">
        <v>9</v>
      </c>
      <c r="M89" s="147"/>
      <c r="N89" s="121"/>
      <c r="O89" s="147"/>
      <c r="P89" s="121"/>
      <c r="Q89" s="147"/>
      <c r="R89" s="121"/>
      <c r="S89" s="147"/>
      <c r="T89" s="121"/>
      <c r="U89" s="147"/>
      <c r="V89" s="121"/>
      <c r="W89" s="147"/>
      <c r="X89" s="121"/>
    </row>
    <row r="90" spans="1:24" s="122" customFormat="1" ht="12.75">
      <c r="A90" s="104" t="s">
        <v>668</v>
      </c>
      <c r="B90" s="31" t="s">
        <v>381</v>
      </c>
      <c r="C90" s="31"/>
      <c r="D90" s="31" t="s">
        <v>29</v>
      </c>
      <c r="E90" s="32">
        <v>93</v>
      </c>
      <c r="F90" s="32"/>
      <c r="G90" s="183">
        <f t="shared" si="4"/>
        <v>8</v>
      </c>
      <c r="H90" s="105">
        <f t="shared" si="5"/>
        <v>1</v>
      </c>
      <c r="I90" s="32"/>
      <c r="J90" s="32"/>
      <c r="K90" s="32"/>
      <c r="L90" s="32"/>
      <c r="M90" s="32"/>
      <c r="N90" s="121">
        <v>8</v>
      </c>
      <c r="O90" s="147"/>
      <c r="P90" s="121"/>
      <c r="Q90" s="147"/>
      <c r="R90" s="121"/>
      <c r="S90" s="147"/>
      <c r="T90" s="121"/>
      <c r="U90" s="147"/>
      <c r="V90" s="121"/>
      <c r="W90" s="147"/>
      <c r="X90" s="121"/>
    </row>
    <row r="91" spans="1:24" s="122" customFormat="1" ht="12.75">
      <c r="A91" s="104" t="s">
        <v>674</v>
      </c>
      <c r="B91" s="123" t="s">
        <v>504</v>
      </c>
      <c r="C91" s="123"/>
      <c r="D91" s="225" t="s">
        <v>22</v>
      </c>
      <c r="E91" s="178">
        <v>174</v>
      </c>
      <c r="F91" s="147"/>
      <c r="G91" s="183">
        <f t="shared" si="4"/>
        <v>7</v>
      </c>
      <c r="H91" s="105">
        <f t="shared" si="5"/>
        <v>1</v>
      </c>
      <c r="I91" s="147"/>
      <c r="J91" s="147"/>
      <c r="K91" s="147"/>
      <c r="L91" s="147"/>
      <c r="M91" s="147"/>
      <c r="N91" s="147"/>
      <c r="O91" s="147"/>
      <c r="P91" s="147"/>
      <c r="Q91" s="147"/>
      <c r="R91" s="121"/>
      <c r="S91" s="147"/>
      <c r="T91" s="121">
        <v>7</v>
      </c>
      <c r="U91" s="147"/>
      <c r="V91" s="121"/>
      <c r="W91" s="147"/>
      <c r="X91" s="121"/>
    </row>
    <row r="92" spans="1:24" s="122" customFormat="1" ht="12.75">
      <c r="A92" s="104"/>
      <c r="B92" s="123" t="s">
        <v>477</v>
      </c>
      <c r="C92" s="123"/>
      <c r="D92" s="201" t="s">
        <v>31</v>
      </c>
      <c r="E92" s="124">
        <v>151</v>
      </c>
      <c r="F92" s="147"/>
      <c r="G92" s="183">
        <f t="shared" si="4"/>
        <v>7</v>
      </c>
      <c r="H92" s="105">
        <f t="shared" si="5"/>
        <v>1</v>
      </c>
      <c r="I92" s="147"/>
      <c r="J92" s="147"/>
      <c r="K92" s="147"/>
      <c r="L92" s="147"/>
      <c r="M92" s="147"/>
      <c r="N92" s="147"/>
      <c r="O92" s="147"/>
      <c r="P92" s="147"/>
      <c r="Q92" s="147"/>
      <c r="R92" s="121"/>
      <c r="S92" s="147"/>
      <c r="T92" s="121">
        <v>7</v>
      </c>
      <c r="U92" s="147"/>
      <c r="V92" s="121"/>
      <c r="W92" s="147"/>
      <c r="X92" s="121"/>
    </row>
    <row r="93" spans="1:24" s="122" customFormat="1" ht="12.75">
      <c r="A93" s="104" t="s">
        <v>636</v>
      </c>
      <c r="B93" s="123" t="s">
        <v>505</v>
      </c>
      <c r="C93" s="123"/>
      <c r="D93" s="225" t="s">
        <v>31</v>
      </c>
      <c r="E93" s="178">
        <v>128</v>
      </c>
      <c r="F93" s="147"/>
      <c r="G93" s="183">
        <f t="shared" si="4"/>
        <v>5.5</v>
      </c>
      <c r="H93" s="105">
        <f t="shared" si="5"/>
        <v>1</v>
      </c>
      <c r="I93" s="147"/>
      <c r="J93" s="147"/>
      <c r="K93" s="147"/>
      <c r="L93" s="147"/>
      <c r="M93" s="147"/>
      <c r="N93" s="147"/>
      <c r="O93" s="147"/>
      <c r="P93" s="147"/>
      <c r="Q93" s="147"/>
      <c r="R93" s="121"/>
      <c r="S93" s="147"/>
      <c r="T93" s="121">
        <v>5.5</v>
      </c>
      <c r="U93" s="147"/>
      <c r="V93" s="121"/>
      <c r="W93" s="147"/>
      <c r="X93" s="121"/>
    </row>
    <row r="94" spans="1:24" s="122" customFormat="1" ht="12.75">
      <c r="A94" s="104" t="s">
        <v>637</v>
      </c>
      <c r="B94" s="31" t="s">
        <v>575</v>
      </c>
      <c r="C94" s="31"/>
      <c r="D94" s="31" t="s">
        <v>138</v>
      </c>
      <c r="E94" s="32">
        <v>64</v>
      </c>
      <c r="F94" s="147"/>
      <c r="G94" s="183">
        <f t="shared" si="4"/>
        <v>5</v>
      </c>
      <c r="H94" s="105">
        <f t="shared" si="5"/>
        <v>2</v>
      </c>
      <c r="I94" s="147"/>
      <c r="J94" s="147"/>
      <c r="K94" s="147"/>
      <c r="L94" s="147"/>
      <c r="M94" s="147"/>
      <c r="N94" s="147"/>
      <c r="O94" s="147"/>
      <c r="P94" s="147"/>
      <c r="Q94" s="147"/>
      <c r="R94" s="121">
        <v>5</v>
      </c>
      <c r="S94" s="147"/>
      <c r="T94" s="147"/>
      <c r="U94" s="147"/>
      <c r="V94" s="121">
        <v>0</v>
      </c>
      <c r="W94" s="147"/>
      <c r="X94" s="121"/>
    </row>
    <row r="95" spans="1:24" s="122" customFormat="1" ht="12.75">
      <c r="A95" s="104" t="s">
        <v>638</v>
      </c>
      <c r="B95" s="123" t="s">
        <v>507</v>
      </c>
      <c r="C95" s="123"/>
      <c r="D95" s="225" t="s">
        <v>88</v>
      </c>
      <c r="E95" s="178">
        <v>118</v>
      </c>
      <c r="F95" s="147"/>
      <c r="G95" s="183">
        <f t="shared" si="4"/>
        <v>4.5</v>
      </c>
      <c r="H95" s="105">
        <f t="shared" si="5"/>
        <v>1</v>
      </c>
      <c r="I95" s="147"/>
      <c r="J95" s="147"/>
      <c r="K95" s="147"/>
      <c r="L95" s="147"/>
      <c r="M95" s="147"/>
      <c r="N95" s="147"/>
      <c r="O95" s="147"/>
      <c r="P95" s="147"/>
      <c r="Q95" s="147"/>
      <c r="R95" s="121"/>
      <c r="S95" s="147"/>
      <c r="T95" s="121">
        <v>4.5</v>
      </c>
      <c r="U95" s="147"/>
      <c r="V95" s="147"/>
      <c r="W95" s="147"/>
      <c r="X95" s="121"/>
    </row>
    <row r="96" spans="1:24" s="122" customFormat="1" ht="12.75">
      <c r="A96" s="104" t="s">
        <v>639</v>
      </c>
      <c r="B96" s="31" t="s">
        <v>338</v>
      </c>
      <c r="C96" s="31"/>
      <c r="D96" s="31" t="s">
        <v>22</v>
      </c>
      <c r="E96" s="32" t="s">
        <v>258</v>
      </c>
      <c r="F96" s="32"/>
      <c r="G96" s="183">
        <f t="shared" si="4"/>
        <v>4</v>
      </c>
      <c r="H96" s="105">
        <f t="shared" si="5"/>
        <v>1</v>
      </c>
      <c r="I96" s="32"/>
      <c r="J96" s="32"/>
      <c r="K96" s="32"/>
      <c r="L96" s="121">
        <v>4</v>
      </c>
      <c r="M96" s="147"/>
      <c r="N96" s="121"/>
      <c r="O96" s="147"/>
      <c r="P96" s="121"/>
      <c r="Q96" s="147"/>
      <c r="R96" s="121"/>
      <c r="S96" s="147"/>
      <c r="T96" s="121"/>
      <c r="U96" s="147"/>
      <c r="V96" s="121"/>
      <c r="W96" s="147"/>
      <c r="X96" s="121"/>
    </row>
    <row r="97" spans="1:24" s="122" customFormat="1" ht="12.75">
      <c r="A97" s="104" t="s">
        <v>684</v>
      </c>
      <c r="B97" s="123" t="s">
        <v>508</v>
      </c>
      <c r="C97" s="123"/>
      <c r="D97" s="225" t="s">
        <v>34</v>
      </c>
      <c r="E97" s="178">
        <v>79</v>
      </c>
      <c r="F97" s="147"/>
      <c r="G97" s="183">
        <f t="shared" si="4"/>
        <v>2</v>
      </c>
      <c r="H97" s="105">
        <f t="shared" si="5"/>
        <v>1</v>
      </c>
      <c r="I97" s="147"/>
      <c r="J97" s="147"/>
      <c r="K97" s="147"/>
      <c r="L97" s="147"/>
      <c r="M97" s="147"/>
      <c r="N97" s="147"/>
      <c r="O97" s="147"/>
      <c r="P97" s="147"/>
      <c r="Q97" s="147"/>
      <c r="R97" s="121"/>
      <c r="S97" s="147"/>
      <c r="T97" s="121">
        <v>2</v>
      </c>
      <c r="U97" s="147"/>
      <c r="V97" s="121"/>
      <c r="W97" s="147"/>
      <c r="X97" s="121"/>
    </row>
    <row r="98" spans="1:24" s="122" customFormat="1" ht="12.75">
      <c r="A98" s="104"/>
      <c r="B98" s="123" t="s">
        <v>339</v>
      </c>
      <c r="C98" s="123" t="s">
        <v>469</v>
      </c>
      <c r="D98" s="123" t="s">
        <v>22</v>
      </c>
      <c r="E98" s="124" t="s">
        <v>258</v>
      </c>
      <c r="F98" s="124"/>
      <c r="G98" s="183">
        <f t="shared" si="4"/>
        <v>2</v>
      </c>
      <c r="H98" s="105">
        <f t="shared" si="5"/>
        <v>1</v>
      </c>
      <c r="I98" s="124"/>
      <c r="J98" s="124"/>
      <c r="K98" s="124"/>
      <c r="L98" s="121">
        <v>2</v>
      </c>
      <c r="M98" s="147"/>
      <c r="N98" s="121"/>
      <c r="O98" s="147"/>
      <c r="P98" s="121"/>
      <c r="Q98" s="147"/>
      <c r="R98" s="121"/>
      <c r="S98" s="147"/>
      <c r="T98" s="121"/>
      <c r="U98" s="147"/>
      <c r="V98" s="121"/>
      <c r="W98" s="147"/>
      <c r="X98" s="121"/>
    </row>
    <row r="99" spans="1:24" s="122" customFormat="1" ht="12.75">
      <c r="A99" s="104" t="s">
        <v>640</v>
      </c>
      <c r="B99" s="31" t="s">
        <v>340</v>
      </c>
      <c r="C99" s="31"/>
      <c r="D99" s="31" t="s">
        <v>22</v>
      </c>
      <c r="E99" s="32" t="s">
        <v>467</v>
      </c>
      <c r="F99" s="32"/>
      <c r="G99" s="183">
        <f t="shared" si="4"/>
        <v>0</v>
      </c>
      <c r="H99" s="105">
        <f t="shared" si="5"/>
        <v>1</v>
      </c>
      <c r="I99" s="32"/>
      <c r="J99" s="32"/>
      <c r="K99" s="32"/>
      <c r="L99" s="121">
        <v>0</v>
      </c>
      <c r="M99" s="147"/>
      <c r="N99" s="121"/>
      <c r="O99" s="147"/>
      <c r="P99" s="121"/>
      <c r="Q99" s="147"/>
      <c r="R99" s="121"/>
      <c r="S99" s="147"/>
      <c r="T99" s="121"/>
      <c r="U99" s="147"/>
      <c r="V99" s="121"/>
      <c r="W99" s="147"/>
      <c r="X99" s="121"/>
    </row>
  </sheetData>
  <mergeCells count="2">
    <mergeCell ref="C1:D1"/>
    <mergeCell ref="E1:H1"/>
  </mergeCells>
  <printOptions/>
  <pageMargins left="0.75" right="0.75" top="1" bottom="1" header="0.5" footer="0.5"/>
  <pageSetup orientation="portrait" paperSize="9" r:id="rId1"/>
  <ignoredErrors>
    <ignoredError sqref="L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X89"/>
  <sheetViews>
    <sheetView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.28125" style="107" bestFit="1" customWidth="1"/>
    <col min="2" max="2" width="26.28125" style="4" bestFit="1" customWidth="1"/>
    <col min="3" max="3" width="3.140625" style="7" customWidth="1"/>
    <col min="4" max="4" width="13.7109375" style="4" customWidth="1"/>
    <col min="5" max="5" width="7.7109375" style="5" customWidth="1"/>
    <col min="6" max="6" width="3.7109375" style="5" customWidth="1"/>
    <col min="7" max="7" width="5.57421875" style="71" bestFit="1" customWidth="1"/>
    <col min="8" max="8" width="4.57421875" style="5" bestFit="1" customWidth="1"/>
    <col min="9" max="9" width="1.7109375" style="5" customWidth="1"/>
    <col min="10" max="10" width="9.140625" style="5" customWidth="1"/>
    <col min="11" max="11" width="1.7109375" style="5" customWidth="1"/>
    <col min="12" max="12" width="9.140625" style="7" customWidth="1"/>
    <col min="13" max="13" width="1.7109375" style="6" customWidth="1"/>
    <col min="14" max="14" width="10.421875" style="107" bestFit="1" customWidth="1"/>
    <col min="15" max="15" width="1.7109375" style="6" customWidth="1"/>
    <col min="16" max="16" width="10.28125" style="107" bestFit="1" customWidth="1"/>
    <col min="17" max="17" width="1.7109375" style="6" customWidth="1"/>
    <col min="18" max="18" width="10.28125" style="107" customWidth="1"/>
    <col min="19" max="19" width="1.7109375" style="6" customWidth="1"/>
    <col min="20" max="20" width="10.28125" style="107" customWidth="1"/>
    <col min="21" max="21" width="1.7109375" style="6" customWidth="1"/>
    <col min="22" max="22" width="10.28125" style="107" customWidth="1"/>
    <col min="23" max="23" width="1.7109375" style="6" customWidth="1"/>
    <col min="24" max="24" width="10.140625" style="107" bestFit="1" customWidth="1"/>
  </cols>
  <sheetData>
    <row r="1" spans="2:24" ht="12.75">
      <c r="B1" s="120" t="s">
        <v>345</v>
      </c>
      <c r="C1" s="280" t="s">
        <v>500</v>
      </c>
      <c r="D1" s="280"/>
      <c r="E1" s="278" t="s">
        <v>343</v>
      </c>
      <c r="F1" s="279"/>
      <c r="G1" s="279"/>
      <c r="H1" s="279"/>
      <c r="J1" s="5" t="s">
        <v>190</v>
      </c>
      <c r="L1" s="7" t="s">
        <v>22</v>
      </c>
      <c r="N1" s="7" t="s">
        <v>29</v>
      </c>
      <c r="P1" s="7" t="s">
        <v>498</v>
      </c>
      <c r="R1" s="5" t="s">
        <v>190</v>
      </c>
      <c r="T1" s="7" t="s">
        <v>22</v>
      </c>
      <c r="V1" s="5" t="s">
        <v>656</v>
      </c>
      <c r="X1" s="5" t="s">
        <v>656</v>
      </c>
    </row>
    <row r="2" spans="10:24" ht="12.75">
      <c r="J2" s="5" t="s">
        <v>191</v>
      </c>
      <c r="L2" s="7" t="s">
        <v>306</v>
      </c>
      <c r="N2" s="7" t="s">
        <v>385</v>
      </c>
      <c r="P2" s="7" t="s">
        <v>385</v>
      </c>
      <c r="R2" s="5" t="s">
        <v>191</v>
      </c>
      <c r="T2" s="7" t="s">
        <v>522</v>
      </c>
      <c r="V2" s="5" t="s">
        <v>191</v>
      </c>
      <c r="X2" s="7" t="s">
        <v>385</v>
      </c>
    </row>
    <row r="3" spans="2:24" ht="12.75">
      <c r="B3" s="4" t="s">
        <v>310</v>
      </c>
      <c r="C3" s="7" t="s">
        <v>468</v>
      </c>
      <c r="D3" s="4" t="s">
        <v>309</v>
      </c>
      <c r="E3" s="5" t="s">
        <v>308</v>
      </c>
      <c r="G3" s="86" t="s">
        <v>206</v>
      </c>
      <c r="H3" s="25" t="s">
        <v>470</v>
      </c>
      <c r="J3" s="102">
        <v>38899</v>
      </c>
      <c r="K3" s="102"/>
      <c r="L3" s="103" t="s">
        <v>307</v>
      </c>
      <c r="N3" s="102">
        <v>38961</v>
      </c>
      <c r="P3" s="102">
        <v>38991</v>
      </c>
      <c r="R3" s="102">
        <v>39052</v>
      </c>
      <c r="T3" s="102">
        <v>39052</v>
      </c>
      <c r="V3" s="102">
        <v>39114</v>
      </c>
      <c r="X3" s="102">
        <v>39173</v>
      </c>
    </row>
    <row r="4" spans="2:9" ht="6" customHeight="1">
      <c r="B4" s="8"/>
      <c r="C4" s="110"/>
      <c r="D4" s="8"/>
      <c r="E4" s="9"/>
      <c r="F4" s="9"/>
      <c r="G4" s="182"/>
      <c r="H4" s="180"/>
      <c r="I4" s="9"/>
    </row>
    <row r="5" spans="1:24" s="240" customFormat="1" ht="12.75">
      <c r="A5" s="238" t="s">
        <v>9</v>
      </c>
      <c r="B5" s="241" t="s">
        <v>170</v>
      </c>
      <c r="C5" s="238"/>
      <c r="D5" s="241" t="s">
        <v>33</v>
      </c>
      <c r="E5" s="242">
        <v>81</v>
      </c>
      <c r="F5" s="242"/>
      <c r="G5" s="243">
        <f aca="true" t="shared" si="0" ref="G5:G36">SUM(J5:X5)</f>
        <v>179</v>
      </c>
      <c r="H5" s="244">
        <f aca="true" t="shared" si="1" ref="H5:H36">15-COUNTBLANK(J5:X5)</f>
        <v>8</v>
      </c>
      <c r="I5" s="242"/>
      <c r="J5" s="242">
        <v>30</v>
      </c>
      <c r="K5" s="242"/>
      <c r="L5" s="238">
        <v>18</v>
      </c>
      <c r="M5" s="149"/>
      <c r="N5" s="238">
        <v>12</v>
      </c>
      <c r="O5" s="149"/>
      <c r="P5" s="238">
        <v>17.5</v>
      </c>
      <c r="Q5" s="149"/>
      <c r="R5" s="238">
        <v>40</v>
      </c>
      <c r="S5" s="149"/>
      <c r="T5" s="238">
        <v>4</v>
      </c>
      <c r="U5" s="149"/>
      <c r="V5" s="261">
        <v>40</v>
      </c>
      <c r="W5" s="149"/>
      <c r="X5" s="238">
        <v>17.5</v>
      </c>
    </row>
    <row r="6" spans="1:24" s="125" customFormat="1" ht="12.75">
      <c r="A6" s="115" t="s">
        <v>82</v>
      </c>
      <c r="B6" s="116" t="s">
        <v>164</v>
      </c>
      <c r="C6" s="115"/>
      <c r="D6" s="116" t="s">
        <v>22</v>
      </c>
      <c r="E6" s="117">
        <v>89</v>
      </c>
      <c r="F6" s="117"/>
      <c r="G6" s="271">
        <f t="shared" si="0"/>
        <v>151</v>
      </c>
      <c r="H6" s="118">
        <f t="shared" si="1"/>
        <v>6</v>
      </c>
      <c r="I6" s="117"/>
      <c r="J6" s="117">
        <v>40</v>
      </c>
      <c r="K6" s="117"/>
      <c r="L6" s="117"/>
      <c r="M6" s="117"/>
      <c r="N6" s="115">
        <v>16</v>
      </c>
      <c r="O6" s="148"/>
      <c r="P6" s="115">
        <v>17.5</v>
      </c>
      <c r="Q6" s="148"/>
      <c r="R6" s="115">
        <v>30</v>
      </c>
      <c r="S6" s="148"/>
      <c r="T6" s="115"/>
      <c r="U6" s="148"/>
      <c r="V6" s="115">
        <v>25</v>
      </c>
      <c r="W6" s="148"/>
      <c r="X6" s="115">
        <v>22.5</v>
      </c>
    </row>
    <row r="7" spans="1:24" s="125" customFormat="1" ht="12.75">
      <c r="A7" s="115" t="s">
        <v>341</v>
      </c>
      <c r="B7" s="116" t="s">
        <v>174</v>
      </c>
      <c r="C7" s="115"/>
      <c r="D7" s="116" t="s">
        <v>34</v>
      </c>
      <c r="E7" s="117">
        <v>90</v>
      </c>
      <c r="F7" s="117"/>
      <c r="G7" s="271">
        <f t="shared" si="0"/>
        <v>108.5</v>
      </c>
      <c r="H7" s="118">
        <f t="shared" si="1"/>
        <v>5</v>
      </c>
      <c r="I7" s="117"/>
      <c r="J7" s="117">
        <v>45</v>
      </c>
      <c r="K7" s="117"/>
      <c r="L7" s="115">
        <v>16</v>
      </c>
      <c r="M7" s="148"/>
      <c r="N7" s="115"/>
      <c r="O7" s="148"/>
      <c r="P7" s="115">
        <v>7.5</v>
      </c>
      <c r="Q7" s="148"/>
      <c r="R7" s="115">
        <v>15</v>
      </c>
      <c r="S7" s="148"/>
      <c r="T7" s="115"/>
      <c r="U7" s="148"/>
      <c r="V7" s="115">
        <v>25</v>
      </c>
      <c r="W7" s="148"/>
      <c r="X7" s="115"/>
    </row>
    <row r="8" spans="1:24" s="240" customFormat="1" ht="12.75">
      <c r="A8" s="238" t="s">
        <v>578</v>
      </c>
      <c r="B8" s="241" t="s">
        <v>165</v>
      </c>
      <c r="C8" s="238"/>
      <c r="D8" s="241" t="s">
        <v>29</v>
      </c>
      <c r="E8" s="242">
        <v>74</v>
      </c>
      <c r="F8" s="242"/>
      <c r="G8" s="243">
        <f t="shared" si="0"/>
        <v>100</v>
      </c>
      <c r="H8" s="244">
        <f t="shared" si="1"/>
        <v>5</v>
      </c>
      <c r="I8" s="242"/>
      <c r="J8" s="242">
        <v>10</v>
      </c>
      <c r="K8" s="242"/>
      <c r="L8" s="242"/>
      <c r="M8" s="242"/>
      <c r="N8" s="238">
        <v>10</v>
      </c>
      <c r="O8" s="149"/>
      <c r="P8" s="238"/>
      <c r="Q8" s="149"/>
      <c r="R8" s="238">
        <v>40</v>
      </c>
      <c r="S8" s="149"/>
      <c r="T8" s="238"/>
      <c r="U8" s="149"/>
      <c r="V8" s="238">
        <v>25</v>
      </c>
      <c r="W8" s="149"/>
      <c r="X8" s="238">
        <v>15</v>
      </c>
    </row>
    <row r="9" spans="1:24" s="240" customFormat="1" ht="12.75">
      <c r="A9" s="238" t="s">
        <v>212</v>
      </c>
      <c r="B9" s="241" t="s">
        <v>577</v>
      </c>
      <c r="C9" s="238"/>
      <c r="D9" s="241" t="s">
        <v>138</v>
      </c>
      <c r="E9" s="242">
        <v>110</v>
      </c>
      <c r="F9" s="242"/>
      <c r="G9" s="243">
        <f t="shared" si="0"/>
        <v>90</v>
      </c>
      <c r="H9" s="244">
        <f t="shared" si="1"/>
        <v>3</v>
      </c>
      <c r="I9" s="242"/>
      <c r="J9" s="242">
        <v>20</v>
      </c>
      <c r="K9" s="242"/>
      <c r="L9" s="238"/>
      <c r="M9" s="149"/>
      <c r="N9" s="238"/>
      <c r="O9" s="149"/>
      <c r="P9" s="238"/>
      <c r="Q9" s="149"/>
      <c r="R9" s="238">
        <v>40</v>
      </c>
      <c r="S9" s="149"/>
      <c r="T9" s="238"/>
      <c r="U9" s="149"/>
      <c r="V9" s="238">
        <v>30</v>
      </c>
      <c r="W9" s="149"/>
      <c r="X9" s="238"/>
    </row>
    <row r="10" spans="1:24" s="240" customFormat="1" ht="12.75">
      <c r="A10" s="238" t="s">
        <v>214</v>
      </c>
      <c r="B10" s="241" t="s">
        <v>570</v>
      </c>
      <c r="C10" s="241"/>
      <c r="D10" s="241" t="s">
        <v>34</v>
      </c>
      <c r="E10" s="242">
        <v>82</v>
      </c>
      <c r="F10" s="149"/>
      <c r="G10" s="243">
        <f t="shared" si="0"/>
        <v>85</v>
      </c>
      <c r="H10" s="244">
        <f t="shared" si="1"/>
        <v>3</v>
      </c>
      <c r="I10" s="149"/>
      <c r="J10" s="149"/>
      <c r="K10" s="149"/>
      <c r="L10" s="149"/>
      <c r="M10" s="149"/>
      <c r="N10" s="149"/>
      <c r="O10" s="149"/>
      <c r="P10" s="149"/>
      <c r="Q10" s="149"/>
      <c r="R10" s="238">
        <v>25</v>
      </c>
      <c r="S10" s="149"/>
      <c r="T10" s="149"/>
      <c r="U10" s="149"/>
      <c r="V10" s="238">
        <v>40</v>
      </c>
      <c r="W10" s="149"/>
      <c r="X10" s="238">
        <v>20</v>
      </c>
    </row>
    <row r="11" spans="1:24" s="125" customFormat="1" ht="12.75">
      <c r="A11" s="115" t="s">
        <v>217</v>
      </c>
      <c r="B11" s="116" t="s">
        <v>152</v>
      </c>
      <c r="C11" s="115"/>
      <c r="D11" s="116" t="s">
        <v>31</v>
      </c>
      <c r="E11" s="117">
        <v>88</v>
      </c>
      <c r="F11" s="117"/>
      <c r="G11" s="271">
        <f t="shared" si="0"/>
        <v>82</v>
      </c>
      <c r="H11" s="118">
        <f t="shared" si="1"/>
        <v>4</v>
      </c>
      <c r="I11" s="117"/>
      <c r="J11" s="117">
        <v>20</v>
      </c>
      <c r="K11" s="117"/>
      <c r="L11" s="117"/>
      <c r="M11" s="117"/>
      <c r="N11" s="115">
        <v>12</v>
      </c>
      <c r="O11" s="148"/>
      <c r="P11" s="115">
        <v>25</v>
      </c>
      <c r="Q11" s="148"/>
      <c r="R11" s="115"/>
      <c r="S11" s="148"/>
      <c r="T11" s="115"/>
      <c r="U11" s="148"/>
      <c r="V11" s="115">
        <v>25</v>
      </c>
      <c r="W11" s="148"/>
      <c r="X11" s="115"/>
    </row>
    <row r="12" spans="1:24" s="122" customFormat="1" ht="12.75">
      <c r="A12" s="104" t="s">
        <v>342</v>
      </c>
      <c r="B12" s="31" t="s">
        <v>384</v>
      </c>
      <c r="C12" s="121"/>
      <c r="D12" s="31" t="s">
        <v>34</v>
      </c>
      <c r="E12" s="32">
        <v>75</v>
      </c>
      <c r="F12" s="32"/>
      <c r="G12" s="183">
        <f t="shared" si="0"/>
        <v>79</v>
      </c>
      <c r="H12" s="105">
        <f t="shared" si="1"/>
        <v>5</v>
      </c>
      <c r="I12" s="32"/>
      <c r="J12" s="32"/>
      <c r="K12" s="32"/>
      <c r="L12" s="32"/>
      <c r="M12" s="32"/>
      <c r="N12" s="121">
        <v>4</v>
      </c>
      <c r="O12" s="147"/>
      <c r="P12" s="121">
        <v>17.5</v>
      </c>
      <c r="Q12" s="147"/>
      <c r="R12" s="121">
        <v>25</v>
      </c>
      <c r="S12" s="147"/>
      <c r="T12" s="121"/>
      <c r="U12" s="147"/>
      <c r="V12" s="121">
        <v>30</v>
      </c>
      <c r="W12" s="147"/>
      <c r="X12" s="121">
        <v>2.5</v>
      </c>
    </row>
    <row r="13" spans="1:24" s="122" customFormat="1" ht="12.75">
      <c r="A13" s="104" t="s">
        <v>579</v>
      </c>
      <c r="B13" s="31" t="s">
        <v>171</v>
      </c>
      <c r="C13" s="121"/>
      <c r="D13" s="31" t="s">
        <v>33</v>
      </c>
      <c r="E13" s="32">
        <v>71</v>
      </c>
      <c r="F13" s="32"/>
      <c r="G13" s="183">
        <f t="shared" si="0"/>
        <v>75</v>
      </c>
      <c r="H13" s="105">
        <f t="shared" si="1"/>
        <v>4</v>
      </c>
      <c r="I13" s="32"/>
      <c r="J13" s="32">
        <v>25</v>
      </c>
      <c r="K13" s="32"/>
      <c r="L13" s="121"/>
      <c r="M13" s="147"/>
      <c r="N13" s="121"/>
      <c r="O13" s="147"/>
      <c r="P13" s="121">
        <v>10</v>
      </c>
      <c r="Q13" s="147"/>
      <c r="R13" s="121">
        <v>30</v>
      </c>
      <c r="S13" s="147"/>
      <c r="T13" s="121"/>
      <c r="U13" s="147"/>
      <c r="V13" s="121">
        <v>10</v>
      </c>
      <c r="W13" s="147"/>
      <c r="X13" s="121"/>
    </row>
    <row r="14" spans="1:24" s="122" customFormat="1" ht="12.75">
      <c r="A14" s="104" t="s">
        <v>580</v>
      </c>
      <c r="B14" s="31" t="s">
        <v>551</v>
      </c>
      <c r="C14" s="31"/>
      <c r="D14" s="31" t="s">
        <v>138</v>
      </c>
      <c r="E14" s="32">
        <v>117</v>
      </c>
      <c r="F14" s="147"/>
      <c r="G14" s="183">
        <f t="shared" si="0"/>
        <v>70</v>
      </c>
      <c r="H14" s="105">
        <f t="shared" si="1"/>
        <v>2</v>
      </c>
      <c r="I14" s="147"/>
      <c r="J14" s="147"/>
      <c r="K14" s="147"/>
      <c r="L14" s="147"/>
      <c r="M14" s="147"/>
      <c r="N14" s="147"/>
      <c r="O14" s="147"/>
      <c r="P14" s="147"/>
      <c r="Q14" s="147"/>
      <c r="R14" s="121">
        <v>30</v>
      </c>
      <c r="S14" s="147"/>
      <c r="T14" s="147"/>
      <c r="U14" s="147"/>
      <c r="V14" s="257">
        <v>40</v>
      </c>
      <c r="W14" s="147"/>
      <c r="X14" s="121"/>
    </row>
    <row r="15" spans="1:24" s="122" customFormat="1" ht="12.75">
      <c r="A15" s="104" t="s">
        <v>581</v>
      </c>
      <c r="B15" s="31" t="s">
        <v>142</v>
      </c>
      <c r="C15" s="121"/>
      <c r="D15" s="31" t="s">
        <v>33</v>
      </c>
      <c r="E15" s="32">
        <v>105</v>
      </c>
      <c r="F15" s="32"/>
      <c r="G15" s="183">
        <f t="shared" si="0"/>
        <v>69.5</v>
      </c>
      <c r="H15" s="105">
        <f t="shared" si="1"/>
        <v>4</v>
      </c>
      <c r="I15" s="32"/>
      <c r="J15" s="32">
        <v>30</v>
      </c>
      <c r="K15" s="32"/>
      <c r="L15" s="121"/>
      <c r="M15" s="147"/>
      <c r="N15" s="121"/>
      <c r="O15" s="147"/>
      <c r="P15" s="121"/>
      <c r="Q15" s="147"/>
      <c r="R15" s="121">
        <v>30</v>
      </c>
      <c r="S15" s="147"/>
      <c r="T15" s="121">
        <v>4.5</v>
      </c>
      <c r="U15" s="147"/>
      <c r="V15" s="121">
        <v>5</v>
      </c>
      <c r="W15" s="147"/>
      <c r="X15" s="121"/>
    </row>
    <row r="16" spans="1:24" s="122" customFormat="1" ht="12.75">
      <c r="A16" s="104" t="s">
        <v>501</v>
      </c>
      <c r="B16" s="31" t="s">
        <v>122</v>
      </c>
      <c r="C16" s="121"/>
      <c r="D16" s="31" t="s">
        <v>34</v>
      </c>
      <c r="E16" s="32">
        <v>107</v>
      </c>
      <c r="F16" s="32"/>
      <c r="G16" s="183">
        <f t="shared" si="0"/>
        <v>65</v>
      </c>
      <c r="H16" s="105">
        <f t="shared" si="1"/>
        <v>2</v>
      </c>
      <c r="I16" s="32"/>
      <c r="J16" s="32">
        <v>30</v>
      </c>
      <c r="K16" s="32"/>
      <c r="L16" s="121"/>
      <c r="M16" s="147"/>
      <c r="N16" s="121"/>
      <c r="O16" s="147"/>
      <c r="P16" s="121"/>
      <c r="Q16" s="147"/>
      <c r="R16" s="121">
        <v>35</v>
      </c>
      <c r="S16" s="147"/>
      <c r="T16" s="121"/>
      <c r="U16" s="147"/>
      <c r="V16" s="121"/>
      <c r="W16" s="147"/>
      <c r="X16" s="121"/>
    </row>
    <row r="17" spans="1:24" s="122" customFormat="1" ht="12.75">
      <c r="A17" s="104"/>
      <c r="B17" s="31" t="s">
        <v>567</v>
      </c>
      <c r="C17" s="31"/>
      <c r="D17" s="31" t="s">
        <v>41</v>
      </c>
      <c r="E17" s="32">
        <v>88</v>
      </c>
      <c r="F17" s="147"/>
      <c r="G17" s="183">
        <f t="shared" si="0"/>
        <v>65</v>
      </c>
      <c r="H17" s="105">
        <f t="shared" si="1"/>
        <v>2</v>
      </c>
      <c r="I17" s="147"/>
      <c r="J17" s="147"/>
      <c r="K17" s="147"/>
      <c r="L17" s="147"/>
      <c r="M17" s="147"/>
      <c r="N17" s="147"/>
      <c r="O17" s="147"/>
      <c r="P17" s="147"/>
      <c r="Q17" s="147"/>
      <c r="R17" s="121">
        <v>40</v>
      </c>
      <c r="S17" s="147"/>
      <c r="T17" s="147"/>
      <c r="U17" s="147"/>
      <c r="V17" s="121">
        <v>25</v>
      </c>
      <c r="W17" s="147"/>
      <c r="X17" s="121"/>
    </row>
    <row r="18" spans="1:24" s="122" customFormat="1" ht="12.75">
      <c r="A18" s="104" t="s">
        <v>584</v>
      </c>
      <c r="B18" s="31" t="s">
        <v>131</v>
      </c>
      <c r="C18" s="121"/>
      <c r="D18" s="31" t="s">
        <v>34</v>
      </c>
      <c r="E18" s="32">
        <v>112</v>
      </c>
      <c r="F18" s="32"/>
      <c r="G18" s="183">
        <f t="shared" si="0"/>
        <v>62</v>
      </c>
      <c r="H18" s="105">
        <f t="shared" si="1"/>
        <v>4</v>
      </c>
      <c r="I18" s="32"/>
      <c r="J18" s="32">
        <v>20</v>
      </c>
      <c r="K18" s="32"/>
      <c r="L18" s="121">
        <v>15</v>
      </c>
      <c r="M18" s="147"/>
      <c r="N18" s="121"/>
      <c r="O18" s="147"/>
      <c r="P18" s="121"/>
      <c r="Q18" s="147"/>
      <c r="R18" s="121"/>
      <c r="S18" s="147"/>
      <c r="T18" s="121">
        <v>2</v>
      </c>
      <c r="U18" s="147"/>
      <c r="V18" s="121">
        <v>25</v>
      </c>
      <c r="W18" s="147"/>
      <c r="X18" s="121"/>
    </row>
    <row r="19" spans="1:24" s="122" customFormat="1" ht="12.75">
      <c r="A19" s="104" t="s">
        <v>230</v>
      </c>
      <c r="B19" s="31" t="s">
        <v>373</v>
      </c>
      <c r="C19" s="121"/>
      <c r="D19" s="31" t="s">
        <v>18</v>
      </c>
      <c r="E19" s="32">
        <v>96</v>
      </c>
      <c r="F19" s="32"/>
      <c r="G19" s="183">
        <f t="shared" si="0"/>
        <v>62</v>
      </c>
      <c r="H19" s="105">
        <f t="shared" si="1"/>
        <v>3</v>
      </c>
      <c r="I19" s="32"/>
      <c r="J19" s="32"/>
      <c r="K19" s="32"/>
      <c r="L19" s="32"/>
      <c r="M19" s="32"/>
      <c r="N19" s="121">
        <v>22</v>
      </c>
      <c r="O19" s="147"/>
      <c r="P19" s="121">
        <v>20</v>
      </c>
      <c r="Q19" s="147"/>
      <c r="R19" s="121"/>
      <c r="S19" s="147"/>
      <c r="T19" s="121"/>
      <c r="U19" s="147"/>
      <c r="V19" s="121"/>
      <c r="W19" s="147"/>
      <c r="X19" s="121">
        <v>20</v>
      </c>
    </row>
    <row r="20" spans="1:24" s="122" customFormat="1" ht="12.75">
      <c r="A20" s="104" t="s">
        <v>233</v>
      </c>
      <c r="B20" s="123" t="s">
        <v>337</v>
      </c>
      <c r="C20" s="178"/>
      <c r="D20" s="123" t="s">
        <v>22</v>
      </c>
      <c r="E20" s="124" t="s">
        <v>256</v>
      </c>
      <c r="F20" s="124"/>
      <c r="G20" s="183">
        <f t="shared" si="0"/>
        <v>60</v>
      </c>
      <c r="H20" s="105">
        <f t="shared" si="1"/>
        <v>3</v>
      </c>
      <c r="I20" s="124"/>
      <c r="J20" s="124"/>
      <c r="K20" s="124"/>
      <c r="L20" s="121">
        <v>5</v>
      </c>
      <c r="M20" s="147"/>
      <c r="N20" s="121"/>
      <c r="O20" s="147"/>
      <c r="P20" s="121"/>
      <c r="Q20" s="147"/>
      <c r="R20" s="121">
        <v>15</v>
      </c>
      <c r="S20" s="147"/>
      <c r="T20" s="121"/>
      <c r="U20" s="147"/>
      <c r="V20" s="121">
        <v>40</v>
      </c>
      <c r="W20" s="147"/>
      <c r="X20" s="121"/>
    </row>
    <row r="21" spans="1:24" s="122" customFormat="1" ht="12.75">
      <c r="A21" s="104"/>
      <c r="B21" s="31" t="s">
        <v>145</v>
      </c>
      <c r="C21" s="121"/>
      <c r="D21" s="31" t="s">
        <v>29</v>
      </c>
      <c r="E21" s="32">
        <v>113</v>
      </c>
      <c r="F21" s="32"/>
      <c r="G21" s="183">
        <f t="shared" si="0"/>
        <v>60</v>
      </c>
      <c r="H21" s="105">
        <f t="shared" si="1"/>
        <v>3</v>
      </c>
      <c r="I21" s="32"/>
      <c r="J21" s="32">
        <v>25</v>
      </c>
      <c r="K21" s="32"/>
      <c r="L21" s="121"/>
      <c r="M21" s="147"/>
      <c r="N21" s="121"/>
      <c r="O21" s="147"/>
      <c r="P21" s="121"/>
      <c r="Q21" s="147"/>
      <c r="R21" s="121">
        <v>20</v>
      </c>
      <c r="S21" s="147"/>
      <c r="T21" s="121"/>
      <c r="U21" s="147"/>
      <c r="V21" s="121">
        <v>15</v>
      </c>
      <c r="W21" s="147"/>
      <c r="X21" s="121"/>
    </row>
    <row r="22" spans="1:24" s="122" customFormat="1" ht="12.75">
      <c r="A22" s="104" t="s">
        <v>587</v>
      </c>
      <c r="B22" s="31" t="s">
        <v>380</v>
      </c>
      <c r="C22" s="121"/>
      <c r="D22" s="31" t="s">
        <v>25</v>
      </c>
      <c r="E22" s="32">
        <v>101</v>
      </c>
      <c r="F22" s="32"/>
      <c r="G22" s="183">
        <f t="shared" si="0"/>
        <v>53</v>
      </c>
      <c r="H22" s="105">
        <f t="shared" si="1"/>
        <v>3</v>
      </c>
      <c r="I22" s="32"/>
      <c r="J22" s="32"/>
      <c r="K22" s="32"/>
      <c r="L22" s="32"/>
      <c r="M22" s="32"/>
      <c r="N22" s="121">
        <v>8</v>
      </c>
      <c r="O22" s="147"/>
      <c r="P22" s="121"/>
      <c r="Q22" s="147"/>
      <c r="R22" s="121">
        <v>20</v>
      </c>
      <c r="S22" s="147"/>
      <c r="T22" s="121"/>
      <c r="U22" s="147"/>
      <c r="V22" s="121">
        <v>25</v>
      </c>
      <c r="W22" s="147"/>
      <c r="X22" s="121"/>
    </row>
    <row r="23" spans="1:24" s="122" customFormat="1" ht="12.75">
      <c r="A23" s="104" t="s">
        <v>489</v>
      </c>
      <c r="B23" s="31" t="s">
        <v>547</v>
      </c>
      <c r="C23" s="31"/>
      <c r="D23" s="31" t="s">
        <v>237</v>
      </c>
      <c r="E23" s="32" t="s">
        <v>548</v>
      </c>
      <c r="F23" s="147"/>
      <c r="G23" s="183">
        <f t="shared" si="0"/>
        <v>50</v>
      </c>
      <c r="H23" s="105">
        <f t="shared" si="1"/>
        <v>1</v>
      </c>
      <c r="I23" s="147"/>
      <c r="J23" s="147"/>
      <c r="K23" s="147"/>
      <c r="L23" s="147"/>
      <c r="M23" s="147"/>
      <c r="N23" s="147"/>
      <c r="O23" s="147"/>
      <c r="P23" s="147"/>
      <c r="Q23" s="147"/>
      <c r="R23" s="121">
        <v>50</v>
      </c>
      <c r="S23" s="147"/>
      <c r="T23" s="147"/>
      <c r="U23" s="147"/>
      <c r="V23" s="121"/>
      <c r="W23" s="147"/>
      <c r="X23" s="121"/>
    </row>
    <row r="24" spans="1:24" s="122" customFormat="1" ht="12.75">
      <c r="A24" s="104" t="s">
        <v>588</v>
      </c>
      <c r="B24" s="31" t="s">
        <v>382</v>
      </c>
      <c r="C24" s="121"/>
      <c r="D24" s="31" t="s">
        <v>29</v>
      </c>
      <c r="E24" s="32">
        <v>90</v>
      </c>
      <c r="F24" s="32"/>
      <c r="G24" s="183">
        <f t="shared" si="0"/>
        <v>48</v>
      </c>
      <c r="H24" s="105">
        <f t="shared" si="1"/>
        <v>3</v>
      </c>
      <c r="I24" s="32"/>
      <c r="J24" s="32"/>
      <c r="K24" s="32"/>
      <c r="L24" s="32"/>
      <c r="M24" s="32"/>
      <c r="N24" s="121">
        <v>8</v>
      </c>
      <c r="O24" s="147"/>
      <c r="P24" s="121"/>
      <c r="Q24" s="147"/>
      <c r="R24" s="121">
        <v>30</v>
      </c>
      <c r="S24" s="147"/>
      <c r="T24" s="121"/>
      <c r="U24" s="147"/>
      <c r="V24" s="121"/>
      <c r="W24" s="147"/>
      <c r="X24" s="121">
        <v>10</v>
      </c>
    </row>
    <row r="25" spans="1:24" s="122" customFormat="1" ht="12.75">
      <c r="A25" s="104" t="s">
        <v>238</v>
      </c>
      <c r="B25" s="123" t="s">
        <v>330</v>
      </c>
      <c r="C25" s="178"/>
      <c r="D25" s="123" t="s">
        <v>22</v>
      </c>
      <c r="E25" s="124">
        <v>91</v>
      </c>
      <c r="F25" s="124"/>
      <c r="G25" s="183">
        <f t="shared" si="0"/>
        <v>46</v>
      </c>
      <c r="H25" s="105">
        <f t="shared" si="1"/>
        <v>3</v>
      </c>
      <c r="I25" s="124"/>
      <c r="J25" s="124"/>
      <c r="K25" s="124"/>
      <c r="L25" s="121">
        <v>11</v>
      </c>
      <c r="M25" s="147"/>
      <c r="N25" s="121"/>
      <c r="O25" s="147"/>
      <c r="P25" s="121"/>
      <c r="Q25" s="147"/>
      <c r="R25" s="121"/>
      <c r="S25" s="147"/>
      <c r="T25" s="121">
        <v>5</v>
      </c>
      <c r="U25" s="147"/>
      <c r="V25" s="121">
        <v>30</v>
      </c>
      <c r="W25" s="147"/>
      <c r="X25" s="121"/>
    </row>
    <row r="26" spans="1:24" s="122" customFormat="1" ht="12.75">
      <c r="A26" s="104" t="s">
        <v>589</v>
      </c>
      <c r="B26" s="31" t="s">
        <v>375</v>
      </c>
      <c r="C26" s="121"/>
      <c r="D26" s="31" t="s">
        <v>138</v>
      </c>
      <c r="E26" s="32">
        <v>101</v>
      </c>
      <c r="F26" s="32"/>
      <c r="G26" s="183">
        <f t="shared" si="0"/>
        <v>46</v>
      </c>
      <c r="H26" s="105">
        <f t="shared" si="1"/>
        <v>2</v>
      </c>
      <c r="I26" s="32"/>
      <c r="J26" s="32"/>
      <c r="K26" s="32"/>
      <c r="L26" s="32"/>
      <c r="M26" s="32"/>
      <c r="N26" s="121">
        <v>16</v>
      </c>
      <c r="O26" s="147"/>
      <c r="P26" s="121"/>
      <c r="Q26" s="147"/>
      <c r="R26" s="121"/>
      <c r="S26" s="147"/>
      <c r="T26" s="121"/>
      <c r="U26" s="147"/>
      <c r="V26" s="121">
        <v>30</v>
      </c>
      <c r="W26" s="147"/>
      <c r="X26" s="121"/>
    </row>
    <row r="27" spans="1:24" s="122" customFormat="1" ht="12.75">
      <c r="A27" s="104" t="s">
        <v>590</v>
      </c>
      <c r="B27" s="31" t="s">
        <v>175</v>
      </c>
      <c r="C27" s="121"/>
      <c r="D27" s="31" t="s">
        <v>41</v>
      </c>
      <c r="E27" s="32">
        <v>71</v>
      </c>
      <c r="F27" s="32"/>
      <c r="G27" s="183">
        <f t="shared" si="0"/>
        <v>45</v>
      </c>
      <c r="H27" s="105">
        <f t="shared" si="1"/>
        <v>2</v>
      </c>
      <c r="I27" s="32"/>
      <c r="J27" s="32">
        <v>20</v>
      </c>
      <c r="K27" s="32"/>
      <c r="L27" s="121"/>
      <c r="M27" s="147"/>
      <c r="N27" s="121"/>
      <c r="O27" s="147"/>
      <c r="P27" s="121"/>
      <c r="Q27" s="147"/>
      <c r="R27" s="121">
        <v>25</v>
      </c>
      <c r="S27" s="147"/>
      <c r="T27" s="121"/>
      <c r="U27" s="147"/>
      <c r="V27" s="121"/>
      <c r="W27" s="147"/>
      <c r="X27" s="121"/>
    </row>
    <row r="28" spans="1:24" s="122" customFormat="1" ht="12.75">
      <c r="A28" s="104" t="s">
        <v>242</v>
      </c>
      <c r="B28" s="31" t="s">
        <v>553</v>
      </c>
      <c r="C28" s="31"/>
      <c r="D28" s="31" t="s">
        <v>554</v>
      </c>
      <c r="E28" s="32">
        <v>85</v>
      </c>
      <c r="F28" s="147"/>
      <c r="G28" s="183">
        <f t="shared" si="0"/>
        <v>40</v>
      </c>
      <c r="H28" s="105">
        <f t="shared" si="1"/>
        <v>2</v>
      </c>
      <c r="I28" s="147"/>
      <c r="J28" s="147"/>
      <c r="K28" s="147"/>
      <c r="L28" s="147"/>
      <c r="M28" s="147"/>
      <c r="N28" s="147"/>
      <c r="O28" s="147"/>
      <c r="P28" s="147"/>
      <c r="Q28" s="147"/>
      <c r="R28" s="121">
        <v>30</v>
      </c>
      <c r="S28" s="147"/>
      <c r="T28" s="147"/>
      <c r="U28" s="147"/>
      <c r="V28" s="121">
        <v>10</v>
      </c>
      <c r="W28" s="147"/>
      <c r="X28" s="121"/>
    </row>
    <row r="29" spans="1:24" s="122" customFormat="1" ht="12.75">
      <c r="A29" s="104"/>
      <c r="B29" s="31" t="s">
        <v>136</v>
      </c>
      <c r="C29" s="121"/>
      <c r="D29" s="31" t="s">
        <v>41</v>
      </c>
      <c r="E29" s="32">
        <v>118</v>
      </c>
      <c r="F29" s="32"/>
      <c r="G29" s="183">
        <f t="shared" si="0"/>
        <v>40</v>
      </c>
      <c r="H29" s="105">
        <f t="shared" si="1"/>
        <v>2</v>
      </c>
      <c r="I29" s="32"/>
      <c r="J29" s="32">
        <v>20</v>
      </c>
      <c r="K29" s="32"/>
      <c r="L29" s="121"/>
      <c r="M29" s="147"/>
      <c r="N29" s="121"/>
      <c r="O29" s="147"/>
      <c r="P29" s="121"/>
      <c r="Q29" s="147"/>
      <c r="R29" s="121"/>
      <c r="S29" s="147"/>
      <c r="T29" s="121"/>
      <c r="U29" s="147"/>
      <c r="V29" s="121">
        <v>20</v>
      </c>
      <c r="W29" s="147"/>
      <c r="X29" s="121"/>
    </row>
    <row r="30" spans="1:24" s="240" customFormat="1" ht="12.75">
      <c r="A30" s="238" t="s">
        <v>593</v>
      </c>
      <c r="B30" s="241" t="s">
        <v>28</v>
      </c>
      <c r="C30" s="238"/>
      <c r="D30" s="241" t="s">
        <v>29</v>
      </c>
      <c r="E30" s="242">
        <v>127</v>
      </c>
      <c r="F30" s="242"/>
      <c r="G30" s="243">
        <f t="shared" si="0"/>
        <v>38</v>
      </c>
      <c r="H30" s="244">
        <f t="shared" si="1"/>
        <v>3</v>
      </c>
      <c r="I30" s="242"/>
      <c r="J30" s="242">
        <v>15</v>
      </c>
      <c r="K30" s="242"/>
      <c r="L30" s="238">
        <v>18</v>
      </c>
      <c r="M30" s="149"/>
      <c r="N30" s="238"/>
      <c r="O30" s="149"/>
      <c r="P30" s="238"/>
      <c r="Q30" s="149"/>
      <c r="R30" s="238"/>
      <c r="S30" s="149"/>
      <c r="T30" s="238">
        <v>5</v>
      </c>
      <c r="U30" s="149"/>
      <c r="V30" s="238"/>
      <c r="W30" s="149"/>
      <c r="X30" s="238"/>
    </row>
    <row r="31" spans="1:24" s="122" customFormat="1" ht="12.75">
      <c r="A31" s="104" t="s">
        <v>594</v>
      </c>
      <c r="B31" s="31" t="s">
        <v>458</v>
      </c>
      <c r="C31" s="121"/>
      <c r="D31" s="31" t="s">
        <v>18</v>
      </c>
      <c r="E31" s="32">
        <v>191</v>
      </c>
      <c r="F31" s="32"/>
      <c r="G31" s="183">
        <f t="shared" si="0"/>
        <v>38</v>
      </c>
      <c r="H31" s="105">
        <f t="shared" si="1"/>
        <v>2</v>
      </c>
      <c r="I31" s="32"/>
      <c r="J31" s="32"/>
      <c r="K31" s="32"/>
      <c r="L31" s="121">
        <v>29</v>
      </c>
      <c r="M31" s="147"/>
      <c r="N31" s="121"/>
      <c r="O31" s="147"/>
      <c r="P31" s="121"/>
      <c r="Q31" s="147"/>
      <c r="R31" s="121"/>
      <c r="S31" s="147"/>
      <c r="T31" s="121">
        <v>9</v>
      </c>
      <c r="U31" s="147"/>
      <c r="V31" s="121"/>
      <c r="W31" s="147"/>
      <c r="X31" s="121"/>
    </row>
    <row r="32" spans="1:24" s="122" customFormat="1" ht="12.75">
      <c r="A32" s="104" t="s">
        <v>249</v>
      </c>
      <c r="B32" s="31" t="s">
        <v>336</v>
      </c>
      <c r="C32" s="178" t="s">
        <v>469</v>
      </c>
      <c r="D32" s="31" t="s">
        <v>22</v>
      </c>
      <c r="E32" s="32">
        <v>102</v>
      </c>
      <c r="F32" s="32"/>
      <c r="G32" s="183">
        <f t="shared" si="0"/>
        <v>36</v>
      </c>
      <c r="H32" s="105">
        <f t="shared" si="1"/>
        <v>2</v>
      </c>
      <c r="I32" s="32"/>
      <c r="J32" s="32"/>
      <c r="K32" s="32"/>
      <c r="L32" s="121">
        <v>6</v>
      </c>
      <c r="M32" s="147"/>
      <c r="N32" s="121"/>
      <c r="O32" s="147"/>
      <c r="P32" s="121"/>
      <c r="Q32" s="147"/>
      <c r="R32" s="121"/>
      <c r="S32" s="147"/>
      <c r="T32" s="121"/>
      <c r="U32" s="147"/>
      <c r="V32" s="121">
        <v>30</v>
      </c>
      <c r="W32" s="147"/>
      <c r="X32" s="121"/>
    </row>
    <row r="33" spans="1:24" s="122" customFormat="1" ht="12.75">
      <c r="A33" s="104" t="s">
        <v>251</v>
      </c>
      <c r="B33" s="31" t="s">
        <v>130</v>
      </c>
      <c r="C33" s="121"/>
      <c r="D33" s="31" t="s">
        <v>31</v>
      </c>
      <c r="E33" s="32">
        <v>116</v>
      </c>
      <c r="F33" s="32"/>
      <c r="G33" s="183">
        <f t="shared" si="0"/>
        <v>35</v>
      </c>
      <c r="H33" s="105">
        <f t="shared" si="1"/>
        <v>1</v>
      </c>
      <c r="I33" s="32"/>
      <c r="J33" s="32">
        <v>35</v>
      </c>
      <c r="K33" s="32"/>
      <c r="L33" s="121"/>
      <c r="M33" s="147"/>
      <c r="N33" s="121"/>
      <c r="O33" s="147"/>
      <c r="P33" s="121"/>
      <c r="Q33" s="147"/>
      <c r="R33" s="121"/>
      <c r="S33" s="147"/>
      <c r="T33" s="121"/>
      <c r="U33" s="147"/>
      <c r="V33" s="121"/>
      <c r="W33" s="147"/>
      <c r="X33" s="121"/>
    </row>
    <row r="34" spans="1:24" s="122" customFormat="1" ht="12.75">
      <c r="A34" s="104"/>
      <c r="B34" s="31" t="s">
        <v>550</v>
      </c>
      <c r="C34" s="31"/>
      <c r="D34" s="31" t="s">
        <v>237</v>
      </c>
      <c r="E34" s="32">
        <v>116</v>
      </c>
      <c r="F34" s="147"/>
      <c r="G34" s="183">
        <f t="shared" si="0"/>
        <v>35</v>
      </c>
      <c r="H34" s="105">
        <f t="shared" si="1"/>
        <v>1</v>
      </c>
      <c r="I34" s="147"/>
      <c r="J34" s="147"/>
      <c r="K34" s="147"/>
      <c r="L34" s="147"/>
      <c r="M34" s="147"/>
      <c r="N34" s="147"/>
      <c r="O34" s="147"/>
      <c r="P34" s="147"/>
      <c r="Q34" s="147"/>
      <c r="R34" s="121">
        <v>35</v>
      </c>
      <c r="S34" s="147"/>
      <c r="T34" s="147"/>
      <c r="U34" s="147"/>
      <c r="V34" s="121"/>
      <c r="W34" s="147"/>
      <c r="X34" s="121"/>
    </row>
    <row r="35" spans="1:24" s="240" customFormat="1" ht="12.75">
      <c r="A35" s="238" t="s">
        <v>252</v>
      </c>
      <c r="B35" s="241" t="s">
        <v>24</v>
      </c>
      <c r="C35" s="238"/>
      <c r="D35" s="241" t="s">
        <v>22</v>
      </c>
      <c r="E35" s="242">
        <v>170</v>
      </c>
      <c r="F35" s="242"/>
      <c r="G35" s="243">
        <f t="shared" si="0"/>
        <v>33</v>
      </c>
      <c r="H35" s="244">
        <f t="shared" si="1"/>
        <v>2</v>
      </c>
      <c r="I35" s="242"/>
      <c r="J35" s="242"/>
      <c r="K35" s="242"/>
      <c r="L35" s="238">
        <v>26</v>
      </c>
      <c r="M35" s="149"/>
      <c r="N35" s="238"/>
      <c r="O35" s="149"/>
      <c r="P35" s="238"/>
      <c r="Q35" s="149"/>
      <c r="R35" s="238"/>
      <c r="S35" s="149"/>
      <c r="T35" s="238">
        <v>7</v>
      </c>
      <c r="U35" s="149"/>
      <c r="V35" s="238"/>
      <c r="W35" s="149"/>
      <c r="X35" s="238"/>
    </row>
    <row r="36" spans="1:24" s="240" customFormat="1" ht="12.75">
      <c r="A36" s="238" t="s">
        <v>595</v>
      </c>
      <c r="B36" s="241" t="s">
        <v>311</v>
      </c>
      <c r="C36" s="238"/>
      <c r="D36" s="241" t="s">
        <v>18</v>
      </c>
      <c r="E36" s="242">
        <v>200</v>
      </c>
      <c r="F36" s="242"/>
      <c r="G36" s="243">
        <f t="shared" si="0"/>
        <v>32</v>
      </c>
      <c r="H36" s="244">
        <f t="shared" si="1"/>
        <v>1</v>
      </c>
      <c r="I36" s="242"/>
      <c r="J36" s="242"/>
      <c r="K36" s="242"/>
      <c r="L36" s="238">
        <v>32</v>
      </c>
      <c r="M36" s="149"/>
      <c r="N36" s="238"/>
      <c r="O36" s="149"/>
      <c r="P36" s="238"/>
      <c r="Q36" s="149"/>
      <c r="R36" s="238"/>
      <c r="S36" s="149"/>
      <c r="T36" s="238"/>
      <c r="U36" s="149"/>
      <c r="V36" s="238"/>
      <c r="W36" s="149"/>
      <c r="X36" s="238"/>
    </row>
    <row r="37" spans="1:24" s="122" customFormat="1" ht="12.75">
      <c r="A37" s="104" t="s">
        <v>703</v>
      </c>
      <c r="B37" s="31" t="s">
        <v>552</v>
      </c>
      <c r="C37" s="31"/>
      <c r="D37" s="31" t="s">
        <v>18</v>
      </c>
      <c r="E37" s="32">
        <v>113</v>
      </c>
      <c r="F37" s="147"/>
      <c r="G37" s="183">
        <f aca="true" t="shared" si="2" ref="G37:G68">SUM(J37:X37)</f>
        <v>30</v>
      </c>
      <c r="H37" s="105">
        <f aca="true" t="shared" si="3" ref="H37:H68">15-COUNTBLANK(J37:X37)</f>
        <v>1</v>
      </c>
      <c r="I37" s="147"/>
      <c r="J37" s="147"/>
      <c r="K37" s="147"/>
      <c r="L37" s="147"/>
      <c r="M37" s="147"/>
      <c r="N37" s="147"/>
      <c r="O37" s="147"/>
      <c r="P37" s="147"/>
      <c r="Q37" s="147"/>
      <c r="R37" s="121">
        <v>30</v>
      </c>
      <c r="S37" s="147"/>
      <c r="T37" s="147"/>
      <c r="U37" s="147"/>
      <c r="V37" s="147"/>
      <c r="W37" s="147"/>
      <c r="X37" s="121"/>
    </row>
    <row r="38" spans="1:24" s="122" customFormat="1" ht="12.75">
      <c r="A38" s="104"/>
      <c r="B38" s="31" t="s">
        <v>648</v>
      </c>
      <c r="C38" s="31"/>
      <c r="D38" s="31" t="s">
        <v>33</v>
      </c>
      <c r="E38" s="32">
        <v>108</v>
      </c>
      <c r="F38" s="147"/>
      <c r="G38" s="183">
        <f t="shared" si="2"/>
        <v>30</v>
      </c>
      <c r="H38" s="105">
        <f t="shared" si="3"/>
        <v>1</v>
      </c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21">
        <v>30</v>
      </c>
      <c r="W38" s="147"/>
      <c r="X38" s="121"/>
    </row>
    <row r="39" spans="1:24" s="122" customFormat="1" ht="12.75">
      <c r="A39" s="104"/>
      <c r="B39" s="31" t="s">
        <v>137</v>
      </c>
      <c r="C39" s="121"/>
      <c r="D39" s="31" t="s">
        <v>34</v>
      </c>
      <c r="E39" s="32">
        <v>111</v>
      </c>
      <c r="F39" s="32"/>
      <c r="G39" s="183">
        <f t="shared" si="2"/>
        <v>30</v>
      </c>
      <c r="H39" s="105">
        <f t="shared" si="3"/>
        <v>1</v>
      </c>
      <c r="I39" s="32"/>
      <c r="J39" s="32">
        <v>30</v>
      </c>
      <c r="K39" s="32"/>
      <c r="L39" s="121"/>
      <c r="M39" s="147"/>
      <c r="N39" s="121"/>
      <c r="O39" s="147"/>
      <c r="P39" s="121"/>
      <c r="Q39" s="147"/>
      <c r="R39" s="121"/>
      <c r="S39" s="147"/>
      <c r="T39" s="121"/>
      <c r="U39" s="147"/>
      <c r="V39" s="121"/>
      <c r="W39" s="147"/>
      <c r="X39" s="121"/>
    </row>
    <row r="40" spans="1:24" s="122" customFormat="1" ht="12.75">
      <c r="A40" s="104" t="s">
        <v>257</v>
      </c>
      <c r="B40" s="31" t="s">
        <v>312</v>
      </c>
      <c r="C40" s="121"/>
      <c r="D40" s="31" t="s">
        <v>34</v>
      </c>
      <c r="E40" s="32">
        <v>176</v>
      </c>
      <c r="F40" s="32"/>
      <c r="G40" s="183">
        <f t="shared" si="2"/>
        <v>26</v>
      </c>
      <c r="H40" s="105">
        <f t="shared" si="3"/>
        <v>1</v>
      </c>
      <c r="I40" s="32"/>
      <c r="J40" s="32"/>
      <c r="K40" s="32"/>
      <c r="L40" s="121">
        <v>26</v>
      </c>
      <c r="M40" s="147"/>
      <c r="N40" s="121"/>
      <c r="O40" s="147"/>
      <c r="P40" s="121"/>
      <c r="Q40" s="147"/>
      <c r="R40" s="121"/>
      <c r="S40" s="147"/>
      <c r="T40" s="121"/>
      <c r="U40" s="147"/>
      <c r="V40" s="121"/>
      <c r="W40" s="147"/>
      <c r="X40" s="121"/>
    </row>
    <row r="41" spans="1:24" s="122" customFormat="1" ht="12.75">
      <c r="A41" s="104" t="s">
        <v>260</v>
      </c>
      <c r="B41" s="31" t="s">
        <v>45</v>
      </c>
      <c r="C41" s="121"/>
      <c r="D41" s="31" t="s">
        <v>25</v>
      </c>
      <c r="E41" s="32">
        <v>181</v>
      </c>
      <c r="F41" s="32"/>
      <c r="G41" s="183">
        <f t="shared" si="2"/>
        <v>25.5</v>
      </c>
      <c r="H41" s="105">
        <f t="shared" si="3"/>
        <v>2</v>
      </c>
      <c r="I41" s="32"/>
      <c r="J41" s="32"/>
      <c r="K41" s="32"/>
      <c r="L41" s="121">
        <v>20</v>
      </c>
      <c r="M41" s="147"/>
      <c r="N41" s="121"/>
      <c r="O41" s="147"/>
      <c r="P41" s="121"/>
      <c r="Q41" s="147"/>
      <c r="R41" s="121"/>
      <c r="S41" s="147"/>
      <c r="T41" s="121">
        <v>5.5</v>
      </c>
      <c r="U41" s="147"/>
      <c r="V41" s="121"/>
      <c r="W41" s="147"/>
      <c r="X41" s="121"/>
    </row>
    <row r="42" spans="1:24" s="122" customFormat="1" ht="12.75">
      <c r="A42" s="104" t="s">
        <v>702</v>
      </c>
      <c r="B42" s="31" t="s">
        <v>569</v>
      </c>
      <c r="C42" s="31"/>
      <c r="D42" s="31" t="s">
        <v>41</v>
      </c>
      <c r="E42" s="32">
        <v>89</v>
      </c>
      <c r="F42" s="147"/>
      <c r="G42" s="183">
        <f t="shared" si="2"/>
        <v>25</v>
      </c>
      <c r="H42" s="105">
        <f t="shared" si="3"/>
        <v>1</v>
      </c>
      <c r="I42" s="147"/>
      <c r="J42" s="147"/>
      <c r="K42" s="147"/>
      <c r="L42" s="147"/>
      <c r="M42" s="147"/>
      <c r="N42" s="147"/>
      <c r="O42" s="147"/>
      <c r="P42" s="147"/>
      <c r="Q42" s="147"/>
      <c r="R42" s="121">
        <v>25</v>
      </c>
      <c r="S42" s="147"/>
      <c r="T42" s="147"/>
      <c r="U42" s="147"/>
      <c r="V42" s="121"/>
      <c r="W42" s="147"/>
      <c r="X42" s="121"/>
    </row>
    <row r="43" spans="1:24" s="122" customFormat="1" ht="12.75">
      <c r="A43" s="104"/>
      <c r="B43" s="31" t="s">
        <v>651</v>
      </c>
      <c r="C43" s="31"/>
      <c r="D43" s="31" t="s">
        <v>25</v>
      </c>
      <c r="E43" s="32" t="s">
        <v>652</v>
      </c>
      <c r="F43" s="147"/>
      <c r="G43" s="183">
        <f t="shared" si="2"/>
        <v>25</v>
      </c>
      <c r="H43" s="105">
        <f t="shared" si="3"/>
        <v>1</v>
      </c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21">
        <v>25</v>
      </c>
      <c r="W43" s="147"/>
      <c r="X43" s="121"/>
    </row>
    <row r="44" spans="1:24" s="122" customFormat="1" ht="12.75">
      <c r="A44" s="104"/>
      <c r="B44" s="31" t="s">
        <v>649</v>
      </c>
      <c r="C44" s="31"/>
      <c r="D44" s="31" t="s">
        <v>22</v>
      </c>
      <c r="E44" s="32">
        <v>124</v>
      </c>
      <c r="F44" s="147"/>
      <c r="G44" s="183">
        <f t="shared" si="2"/>
        <v>25</v>
      </c>
      <c r="H44" s="105">
        <f t="shared" si="3"/>
        <v>1</v>
      </c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21">
        <v>25</v>
      </c>
      <c r="W44" s="147"/>
      <c r="X44" s="121"/>
    </row>
    <row r="45" spans="1:24" s="122" customFormat="1" ht="12.75">
      <c r="A45" s="104"/>
      <c r="B45" s="123" t="s">
        <v>313</v>
      </c>
      <c r="C45" s="178"/>
      <c r="D45" s="123" t="s">
        <v>213</v>
      </c>
      <c r="E45" s="124">
        <v>175</v>
      </c>
      <c r="F45" s="124"/>
      <c r="G45" s="183">
        <f t="shared" si="2"/>
        <v>25</v>
      </c>
      <c r="H45" s="105">
        <f t="shared" si="3"/>
        <v>1</v>
      </c>
      <c r="I45" s="124"/>
      <c r="J45" s="124"/>
      <c r="K45" s="124"/>
      <c r="L45" s="121">
        <v>25</v>
      </c>
      <c r="M45" s="147"/>
      <c r="N45" s="121"/>
      <c r="O45" s="147"/>
      <c r="P45" s="121"/>
      <c r="Q45" s="147"/>
      <c r="R45" s="121"/>
      <c r="S45" s="147"/>
      <c r="T45" s="121"/>
      <c r="U45" s="147"/>
      <c r="V45" s="121"/>
      <c r="W45" s="147"/>
      <c r="X45" s="121"/>
    </row>
    <row r="46" spans="1:24" s="122" customFormat="1" ht="12.75">
      <c r="A46" s="104"/>
      <c r="B46" s="31" t="s">
        <v>112</v>
      </c>
      <c r="C46" s="31"/>
      <c r="D46" s="31" t="s">
        <v>64</v>
      </c>
      <c r="E46" s="32">
        <v>116</v>
      </c>
      <c r="F46" s="147"/>
      <c r="G46" s="183">
        <f t="shared" si="2"/>
        <v>25</v>
      </c>
      <c r="H46" s="105">
        <f t="shared" si="3"/>
        <v>1</v>
      </c>
      <c r="I46" s="147"/>
      <c r="J46" s="147"/>
      <c r="K46" s="147"/>
      <c r="L46" s="147"/>
      <c r="M46" s="147"/>
      <c r="N46" s="147"/>
      <c r="O46" s="147"/>
      <c r="P46" s="147"/>
      <c r="Q46" s="147"/>
      <c r="R46" s="121">
        <v>25</v>
      </c>
      <c r="S46" s="147"/>
      <c r="T46" s="147"/>
      <c r="U46" s="147"/>
      <c r="V46" s="121"/>
      <c r="W46" s="147"/>
      <c r="X46" s="121"/>
    </row>
    <row r="47" spans="1:24" s="122" customFormat="1" ht="12.75">
      <c r="A47" s="104" t="s">
        <v>601</v>
      </c>
      <c r="B47" s="123" t="s">
        <v>314</v>
      </c>
      <c r="C47" s="178"/>
      <c r="D47" s="123" t="s">
        <v>41</v>
      </c>
      <c r="E47" s="124">
        <v>158</v>
      </c>
      <c r="F47" s="124"/>
      <c r="G47" s="183">
        <f t="shared" si="2"/>
        <v>23</v>
      </c>
      <c r="H47" s="105">
        <f t="shared" si="3"/>
        <v>1</v>
      </c>
      <c r="I47" s="124"/>
      <c r="J47" s="124"/>
      <c r="K47" s="124"/>
      <c r="L47" s="121">
        <v>23</v>
      </c>
      <c r="M47" s="147"/>
      <c r="N47" s="121"/>
      <c r="O47" s="147"/>
      <c r="P47" s="121"/>
      <c r="Q47" s="147"/>
      <c r="R47" s="121"/>
      <c r="S47" s="147"/>
      <c r="T47" s="121"/>
      <c r="U47" s="147"/>
      <c r="V47" s="147"/>
      <c r="W47" s="147"/>
      <c r="X47" s="121"/>
    </row>
    <row r="48" spans="1:24" s="240" customFormat="1" ht="12.75">
      <c r="A48" s="238" t="s">
        <v>602</v>
      </c>
      <c r="B48" s="241" t="s">
        <v>315</v>
      </c>
      <c r="C48" s="238"/>
      <c r="D48" s="241" t="s">
        <v>22</v>
      </c>
      <c r="E48" s="242">
        <v>194</v>
      </c>
      <c r="F48" s="242"/>
      <c r="G48" s="243">
        <f t="shared" si="2"/>
        <v>22</v>
      </c>
      <c r="H48" s="244">
        <f t="shared" si="3"/>
        <v>1</v>
      </c>
      <c r="I48" s="242"/>
      <c r="J48" s="242"/>
      <c r="K48" s="242"/>
      <c r="L48" s="238">
        <v>22</v>
      </c>
      <c r="M48" s="149"/>
      <c r="N48" s="238"/>
      <c r="O48" s="149"/>
      <c r="P48" s="238"/>
      <c r="Q48" s="149"/>
      <c r="R48" s="238"/>
      <c r="S48" s="149"/>
      <c r="T48" s="238"/>
      <c r="U48" s="149"/>
      <c r="V48" s="149"/>
      <c r="W48" s="149"/>
      <c r="X48" s="238"/>
    </row>
    <row r="49" spans="1:24" s="122" customFormat="1" ht="12.75">
      <c r="A49" s="104" t="s">
        <v>603</v>
      </c>
      <c r="B49" s="31" t="s">
        <v>374</v>
      </c>
      <c r="C49" s="121"/>
      <c r="D49" s="31" t="s">
        <v>33</v>
      </c>
      <c r="E49" s="32">
        <v>76</v>
      </c>
      <c r="F49" s="32"/>
      <c r="G49" s="183">
        <f t="shared" si="2"/>
        <v>21.5</v>
      </c>
      <c r="H49" s="105">
        <f t="shared" si="3"/>
        <v>2</v>
      </c>
      <c r="I49" s="32"/>
      <c r="J49" s="32"/>
      <c r="K49" s="32"/>
      <c r="L49" s="32"/>
      <c r="M49" s="32"/>
      <c r="N49" s="121">
        <v>18</v>
      </c>
      <c r="O49" s="147"/>
      <c r="P49" s="121"/>
      <c r="Q49" s="147"/>
      <c r="R49" s="121"/>
      <c r="S49" s="147"/>
      <c r="T49" s="121">
        <v>3.5</v>
      </c>
      <c r="U49" s="147"/>
      <c r="V49" s="147"/>
      <c r="W49" s="147"/>
      <c r="X49" s="121"/>
    </row>
    <row r="50" spans="1:24" s="122" customFormat="1" ht="12.75">
      <c r="A50" s="104" t="s">
        <v>694</v>
      </c>
      <c r="B50" s="31" t="s">
        <v>573</v>
      </c>
      <c r="C50" s="31"/>
      <c r="D50" s="31" t="s">
        <v>29</v>
      </c>
      <c r="E50" s="32">
        <v>45</v>
      </c>
      <c r="F50" s="147"/>
      <c r="G50" s="183">
        <f t="shared" si="2"/>
        <v>20</v>
      </c>
      <c r="H50" s="105">
        <f t="shared" si="3"/>
        <v>2</v>
      </c>
      <c r="I50" s="147"/>
      <c r="J50" s="147"/>
      <c r="K50" s="147"/>
      <c r="L50" s="147"/>
      <c r="M50" s="147"/>
      <c r="N50" s="147"/>
      <c r="O50" s="147"/>
      <c r="P50" s="147"/>
      <c r="Q50" s="147"/>
      <c r="R50" s="121">
        <v>10</v>
      </c>
      <c r="S50" s="147"/>
      <c r="T50" s="147"/>
      <c r="U50" s="147"/>
      <c r="V50" s="121">
        <v>10</v>
      </c>
      <c r="W50" s="147"/>
      <c r="X50" s="121"/>
    </row>
    <row r="51" spans="1:24" s="122" customFormat="1" ht="12.75">
      <c r="A51" s="104"/>
      <c r="B51" s="31" t="s">
        <v>325</v>
      </c>
      <c r="C51" s="121"/>
      <c r="D51" s="31" t="s">
        <v>22</v>
      </c>
      <c r="E51" s="32">
        <v>158</v>
      </c>
      <c r="F51" s="32"/>
      <c r="G51" s="183">
        <f t="shared" si="2"/>
        <v>20</v>
      </c>
      <c r="H51" s="105">
        <f t="shared" si="3"/>
        <v>2</v>
      </c>
      <c r="I51" s="32"/>
      <c r="J51" s="32"/>
      <c r="K51" s="32"/>
      <c r="L51" s="121">
        <v>13</v>
      </c>
      <c r="M51" s="147"/>
      <c r="N51" s="121"/>
      <c r="O51" s="147"/>
      <c r="P51" s="121"/>
      <c r="Q51" s="147"/>
      <c r="R51" s="121"/>
      <c r="S51" s="147"/>
      <c r="T51" s="121">
        <v>7</v>
      </c>
      <c r="U51" s="147"/>
      <c r="V51" s="121"/>
      <c r="W51" s="147"/>
      <c r="X51" s="121"/>
    </row>
    <row r="52" spans="1:24" s="122" customFormat="1" ht="12.75">
      <c r="A52" s="104" t="s">
        <v>605</v>
      </c>
      <c r="B52" s="31" t="s">
        <v>149</v>
      </c>
      <c r="C52" s="121"/>
      <c r="D52" s="31" t="s">
        <v>18</v>
      </c>
      <c r="E52" s="32">
        <v>101</v>
      </c>
      <c r="F52" s="32"/>
      <c r="G52" s="183">
        <f t="shared" si="2"/>
        <v>20</v>
      </c>
      <c r="H52" s="105">
        <f t="shared" si="3"/>
        <v>1</v>
      </c>
      <c r="I52" s="32"/>
      <c r="J52" s="32">
        <v>20</v>
      </c>
      <c r="K52" s="32"/>
      <c r="L52" s="121"/>
      <c r="M52" s="147"/>
      <c r="N52" s="121"/>
      <c r="O52" s="147"/>
      <c r="P52" s="121"/>
      <c r="Q52" s="147"/>
      <c r="R52" s="121"/>
      <c r="S52" s="147"/>
      <c r="T52" s="121"/>
      <c r="U52" s="147"/>
      <c r="V52" s="121"/>
      <c r="W52" s="147"/>
      <c r="X52" s="121"/>
    </row>
    <row r="53" spans="1:24" s="122" customFormat="1" ht="12.75">
      <c r="A53" s="104" t="s">
        <v>681</v>
      </c>
      <c r="B53" s="31" t="s">
        <v>317</v>
      </c>
      <c r="C53" s="121"/>
      <c r="D53" s="31" t="s">
        <v>34</v>
      </c>
      <c r="E53" s="32">
        <v>170</v>
      </c>
      <c r="F53" s="32"/>
      <c r="G53" s="183">
        <f t="shared" si="2"/>
        <v>19</v>
      </c>
      <c r="H53" s="105">
        <f t="shared" si="3"/>
        <v>1</v>
      </c>
      <c r="I53" s="32"/>
      <c r="J53" s="32"/>
      <c r="K53" s="32"/>
      <c r="L53" s="121">
        <v>19</v>
      </c>
      <c r="M53" s="147"/>
      <c r="N53" s="121"/>
      <c r="O53" s="147"/>
      <c r="P53" s="121"/>
      <c r="Q53" s="147"/>
      <c r="R53" s="121"/>
      <c r="S53" s="147"/>
      <c r="T53" s="121"/>
      <c r="U53" s="147"/>
      <c r="V53" s="121"/>
      <c r="W53" s="147"/>
      <c r="X53" s="121"/>
    </row>
    <row r="54" spans="1:24" s="122" customFormat="1" ht="12.75">
      <c r="A54" s="104"/>
      <c r="B54" s="31" t="s">
        <v>319</v>
      </c>
      <c r="C54" s="121"/>
      <c r="D54" s="31" t="s">
        <v>34</v>
      </c>
      <c r="E54" s="32">
        <v>129</v>
      </c>
      <c r="F54" s="32"/>
      <c r="G54" s="183">
        <f t="shared" si="2"/>
        <v>19</v>
      </c>
      <c r="H54" s="105">
        <f t="shared" si="3"/>
        <v>1</v>
      </c>
      <c r="I54" s="32"/>
      <c r="J54" s="32"/>
      <c r="K54" s="32"/>
      <c r="L54" s="121">
        <v>19</v>
      </c>
      <c r="M54" s="147"/>
      <c r="N54" s="121"/>
      <c r="O54" s="147"/>
      <c r="P54" s="121"/>
      <c r="Q54" s="147"/>
      <c r="R54" s="121"/>
      <c r="S54" s="147"/>
      <c r="T54" s="121"/>
      <c r="U54" s="147"/>
      <c r="V54" s="147"/>
      <c r="W54" s="147"/>
      <c r="X54" s="121"/>
    </row>
    <row r="55" spans="1:24" s="122" customFormat="1" ht="12.75">
      <c r="A55" s="104"/>
      <c r="B55" s="31" t="s">
        <v>318</v>
      </c>
      <c r="C55" s="121"/>
      <c r="D55" s="31" t="s">
        <v>25</v>
      </c>
      <c r="E55" s="32">
        <v>129</v>
      </c>
      <c r="F55" s="32"/>
      <c r="G55" s="183">
        <f t="shared" si="2"/>
        <v>19</v>
      </c>
      <c r="H55" s="105">
        <f t="shared" si="3"/>
        <v>1</v>
      </c>
      <c r="I55" s="32"/>
      <c r="J55" s="32"/>
      <c r="K55" s="32"/>
      <c r="L55" s="121">
        <v>19</v>
      </c>
      <c r="M55" s="147"/>
      <c r="N55" s="121"/>
      <c r="O55" s="147"/>
      <c r="P55" s="121"/>
      <c r="Q55" s="147"/>
      <c r="R55" s="121"/>
      <c r="S55" s="147"/>
      <c r="T55" s="121"/>
      <c r="U55" s="147"/>
      <c r="V55" s="147"/>
      <c r="W55" s="147"/>
      <c r="X55" s="121"/>
    </row>
    <row r="56" spans="1:24" s="122" customFormat="1" ht="12.75">
      <c r="A56" s="104" t="s">
        <v>609</v>
      </c>
      <c r="B56" s="31" t="s">
        <v>324</v>
      </c>
      <c r="C56" s="121"/>
      <c r="D56" s="31" t="s">
        <v>22</v>
      </c>
      <c r="E56" s="32">
        <v>97</v>
      </c>
      <c r="F56" s="32"/>
      <c r="G56" s="183">
        <f t="shared" si="2"/>
        <v>17</v>
      </c>
      <c r="H56" s="105">
        <f t="shared" si="3"/>
        <v>2</v>
      </c>
      <c r="I56" s="32"/>
      <c r="J56" s="32"/>
      <c r="K56" s="32"/>
      <c r="L56" s="121">
        <v>14</v>
      </c>
      <c r="M56" s="147"/>
      <c r="N56" s="121"/>
      <c r="O56" s="147"/>
      <c r="P56" s="121"/>
      <c r="Q56" s="147"/>
      <c r="R56" s="121"/>
      <c r="S56" s="147"/>
      <c r="T56" s="121">
        <v>3</v>
      </c>
      <c r="U56" s="147"/>
      <c r="V56" s="147"/>
      <c r="W56" s="147"/>
      <c r="X56" s="121"/>
    </row>
    <row r="57" spans="1:24" s="122" customFormat="1" ht="12.75">
      <c r="A57" s="104" t="s">
        <v>610</v>
      </c>
      <c r="B57" s="123" t="s">
        <v>320</v>
      </c>
      <c r="C57" s="178"/>
      <c r="D57" s="123" t="s">
        <v>22</v>
      </c>
      <c r="E57" s="124">
        <v>141</v>
      </c>
      <c r="F57" s="124"/>
      <c r="G57" s="183">
        <f t="shared" si="2"/>
        <v>17</v>
      </c>
      <c r="H57" s="105">
        <f t="shared" si="3"/>
        <v>1</v>
      </c>
      <c r="I57" s="124"/>
      <c r="J57" s="124"/>
      <c r="K57" s="124"/>
      <c r="L57" s="121">
        <v>17</v>
      </c>
      <c r="M57" s="147"/>
      <c r="N57" s="121"/>
      <c r="O57" s="147"/>
      <c r="P57" s="121"/>
      <c r="Q57" s="147"/>
      <c r="R57" s="121"/>
      <c r="S57" s="147"/>
      <c r="T57" s="121"/>
      <c r="U57" s="147"/>
      <c r="V57" s="147"/>
      <c r="W57" s="147"/>
      <c r="X57" s="121"/>
    </row>
    <row r="58" spans="1:24" s="122" customFormat="1" ht="12.75">
      <c r="A58" s="104" t="s">
        <v>611</v>
      </c>
      <c r="B58" s="31" t="s">
        <v>326</v>
      </c>
      <c r="C58" s="121"/>
      <c r="D58" s="31" t="s">
        <v>22</v>
      </c>
      <c r="E58" s="32">
        <v>107</v>
      </c>
      <c r="F58" s="32"/>
      <c r="G58" s="183">
        <f t="shared" si="2"/>
        <v>16</v>
      </c>
      <c r="H58" s="105">
        <f t="shared" si="3"/>
        <v>2</v>
      </c>
      <c r="I58" s="32"/>
      <c r="J58" s="32"/>
      <c r="K58" s="32"/>
      <c r="L58" s="121">
        <v>13</v>
      </c>
      <c r="M58" s="147"/>
      <c r="N58" s="121"/>
      <c r="O58" s="147"/>
      <c r="P58" s="121"/>
      <c r="Q58" s="147"/>
      <c r="R58" s="121"/>
      <c r="S58" s="147"/>
      <c r="T58" s="121">
        <v>3</v>
      </c>
      <c r="U58" s="147"/>
      <c r="V58" s="121"/>
      <c r="W58" s="147"/>
      <c r="X58" s="121"/>
    </row>
    <row r="59" spans="1:24" s="122" customFormat="1" ht="12.75">
      <c r="A59" s="104" t="s">
        <v>612</v>
      </c>
      <c r="B59" s="31" t="s">
        <v>321</v>
      </c>
      <c r="C59" s="121"/>
      <c r="D59" s="31" t="s">
        <v>22</v>
      </c>
      <c r="E59" s="32">
        <v>165</v>
      </c>
      <c r="F59" s="32"/>
      <c r="G59" s="183">
        <f t="shared" si="2"/>
        <v>16</v>
      </c>
      <c r="H59" s="105">
        <f t="shared" si="3"/>
        <v>1</v>
      </c>
      <c r="I59" s="32"/>
      <c r="J59" s="32"/>
      <c r="K59" s="32"/>
      <c r="L59" s="121">
        <v>16</v>
      </c>
      <c r="M59" s="147"/>
      <c r="N59" s="121"/>
      <c r="O59" s="147"/>
      <c r="P59" s="121"/>
      <c r="Q59" s="147"/>
      <c r="R59" s="121"/>
      <c r="S59" s="147"/>
      <c r="T59" s="121"/>
      <c r="U59" s="147"/>
      <c r="V59" s="121"/>
      <c r="W59" s="147"/>
      <c r="X59" s="121"/>
    </row>
    <row r="60" spans="1:24" s="122" customFormat="1" ht="12.75">
      <c r="A60" s="104" t="s">
        <v>701</v>
      </c>
      <c r="B60" s="31" t="s">
        <v>322</v>
      </c>
      <c r="C60" s="121"/>
      <c r="D60" s="31" t="s">
        <v>22</v>
      </c>
      <c r="E60" s="32">
        <v>175</v>
      </c>
      <c r="F60" s="32"/>
      <c r="G60" s="183">
        <f t="shared" si="2"/>
        <v>15</v>
      </c>
      <c r="H60" s="105">
        <f t="shared" si="3"/>
        <v>1</v>
      </c>
      <c r="I60" s="32"/>
      <c r="J60" s="32"/>
      <c r="K60" s="32"/>
      <c r="L60" s="121">
        <v>15</v>
      </c>
      <c r="M60" s="147"/>
      <c r="N60" s="121"/>
      <c r="O60" s="147"/>
      <c r="P60" s="121"/>
      <c r="Q60" s="147"/>
      <c r="R60" s="121"/>
      <c r="S60" s="147"/>
      <c r="T60" s="121"/>
      <c r="U60" s="147"/>
      <c r="V60" s="121"/>
      <c r="W60" s="147"/>
      <c r="X60" s="121"/>
    </row>
    <row r="61" spans="1:24" s="122" customFormat="1" ht="12.75">
      <c r="A61" s="104"/>
      <c r="B61" s="31" t="s">
        <v>323</v>
      </c>
      <c r="C61" s="121"/>
      <c r="D61" s="31" t="s">
        <v>237</v>
      </c>
      <c r="E61" s="32" t="s">
        <v>236</v>
      </c>
      <c r="F61" s="32"/>
      <c r="G61" s="183">
        <f t="shared" si="2"/>
        <v>15</v>
      </c>
      <c r="H61" s="105">
        <f t="shared" si="3"/>
        <v>1</v>
      </c>
      <c r="I61" s="32"/>
      <c r="J61" s="32"/>
      <c r="K61" s="32"/>
      <c r="L61" s="121">
        <v>15</v>
      </c>
      <c r="M61" s="147"/>
      <c r="N61" s="121"/>
      <c r="O61" s="147"/>
      <c r="P61" s="121"/>
      <c r="Q61" s="147"/>
      <c r="R61" s="121"/>
      <c r="S61" s="147"/>
      <c r="T61" s="121"/>
      <c r="U61" s="147"/>
      <c r="V61" s="121"/>
      <c r="W61" s="147"/>
      <c r="X61" s="121"/>
    </row>
    <row r="62" spans="1:24" s="122" customFormat="1" ht="12.75">
      <c r="A62" s="104" t="s">
        <v>614</v>
      </c>
      <c r="B62" s="31" t="s">
        <v>27</v>
      </c>
      <c r="C62" s="121"/>
      <c r="D62" s="31" t="s">
        <v>22</v>
      </c>
      <c r="E62" s="32">
        <v>125</v>
      </c>
      <c r="F62" s="32"/>
      <c r="G62" s="183">
        <f t="shared" si="2"/>
        <v>13</v>
      </c>
      <c r="H62" s="105">
        <f t="shared" si="3"/>
        <v>2</v>
      </c>
      <c r="I62" s="32"/>
      <c r="J62" s="32"/>
      <c r="K62" s="32"/>
      <c r="L62" s="121">
        <v>7</v>
      </c>
      <c r="M62" s="147"/>
      <c r="N62" s="121"/>
      <c r="O62" s="147"/>
      <c r="P62" s="121"/>
      <c r="Q62" s="147"/>
      <c r="R62" s="121"/>
      <c r="S62" s="147"/>
      <c r="T62" s="121">
        <v>6</v>
      </c>
      <c r="U62" s="147"/>
      <c r="V62" s="121"/>
      <c r="W62" s="147"/>
      <c r="X62" s="121"/>
    </row>
    <row r="63" spans="1:24" s="235" customFormat="1" ht="12.75">
      <c r="A63" s="104" t="s">
        <v>615</v>
      </c>
      <c r="B63" s="31" t="s">
        <v>664</v>
      </c>
      <c r="C63" s="31"/>
      <c r="D63" s="31" t="s">
        <v>88</v>
      </c>
      <c r="E63" s="32">
        <v>94</v>
      </c>
      <c r="F63" s="32"/>
      <c r="G63" s="183">
        <f t="shared" si="2"/>
        <v>12.5</v>
      </c>
      <c r="H63" s="105">
        <f t="shared" si="3"/>
        <v>1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273">
        <v>12.5</v>
      </c>
    </row>
    <row r="64" spans="1:24" s="122" customFormat="1" ht="12.75">
      <c r="A64" s="104" t="s">
        <v>679</v>
      </c>
      <c r="B64" s="31" t="s">
        <v>328</v>
      </c>
      <c r="C64" s="121"/>
      <c r="D64" s="31" t="s">
        <v>25</v>
      </c>
      <c r="E64" s="32">
        <v>120</v>
      </c>
      <c r="F64" s="32"/>
      <c r="G64" s="183">
        <f t="shared" si="2"/>
        <v>12</v>
      </c>
      <c r="H64" s="105">
        <f t="shared" si="3"/>
        <v>1</v>
      </c>
      <c r="I64" s="32"/>
      <c r="J64" s="32"/>
      <c r="K64" s="32"/>
      <c r="L64" s="121">
        <v>12</v>
      </c>
      <c r="M64" s="147"/>
      <c r="N64" s="121"/>
      <c r="O64" s="147"/>
      <c r="P64" s="121"/>
      <c r="Q64" s="147"/>
      <c r="R64" s="121"/>
      <c r="S64" s="147"/>
      <c r="T64" s="121"/>
      <c r="U64" s="147"/>
      <c r="V64" s="121"/>
      <c r="W64" s="147"/>
      <c r="X64" s="121"/>
    </row>
    <row r="65" spans="1:24" s="122" customFormat="1" ht="12.75">
      <c r="A65" s="104"/>
      <c r="B65" s="31" t="s">
        <v>327</v>
      </c>
      <c r="C65" s="178" t="s">
        <v>469</v>
      </c>
      <c r="D65" s="31" t="s">
        <v>22</v>
      </c>
      <c r="E65" s="32">
        <v>40</v>
      </c>
      <c r="F65" s="32"/>
      <c r="G65" s="183">
        <f t="shared" si="2"/>
        <v>12</v>
      </c>
      <c r="H65" s="105">
        <f t="shared" si="3"/>
        <v>1</v>
      </c>
      <c r="I65" s="32"/>
      <c r="J65" s="32"/>
      <c r="K65" s="32"/>
      <c r="L65" s="121">
        <v>12</v>
      </c>
      <c r="M65" s="147"/>
      <c r="N65" s="121"/>
      <c r="O65" s="147"/>
      <c r="P65" s="121"/>
      <c r="Q65" s="147"/>
      <c r="R65" s="121"/>
      <c r="S65" s="147"/>
      <c r="T65" s="121"/>
      <c r="U65" s="147"/>
      <c r="V65" s="147"/>
      <c r="W65" s="147"/>
      <c r="X65" s="121"/>
    </row>
    <row r="66" spans="1:24" s="122" customFormat="1" ht="12.75">
      <c r="A66" s="104"/>
      <c r="B66" s="31" t="s">
        <v>378</v>
      </c>
      <c r="C66" s="121"/>
      <c r="D66" s="31" t="s">
        <v>18</v>
      </c>
      <c r="E66" s="32">
        <v>99</v>
      </c>
      <c r="F66" s="32"/>
      <c r="G66" s="183">
        <f t="shared" si="2"/>
        <v>12</v>
      </c>
      <c r="H66" s="105">
        <f t="shared" si="3"/>
        <v>1</v>
      </c>
      <c r="I66" s="32"/>
      <c r="J66" s="32"/>
      <c r="K66" s="32"/>
      <c r="L66" s="32"/>
      <c r="M66" s="32"/>
      <c r="N66" s="121">
        <v>12</v>
      </c>
      <c r="O66" s="147"/>
      <c r="P66" s="121"/>
      <c r="Q66" s="147"/>
      <c r="R66" s="121"/>
      <c r="S66" s="147"/>
      <c r="T66" s="121"/>
      <c r="U66" s="147"/>
      <c r="V66" s="147"/>
      <c r="W66" s="147"/>
      <c r="X66" s="121"/>
    </row>
    <row r="67" spans="1:24" s="122" customFormat="1" ht="12.75">
      <c r="A67" s="104"/>
      <c r="B67" s="31" t="s">
        <v>379</v>
      </c>
      <c r="C67" s="121"/>
      <c r="D67" s="31" t="s">
        <v>29</v>
      </c>
      <c r="E67" s="32">
        <v>90</v>
      </c>
      <c r="F67" s="32"/>
      <c r="G67" s="183">
        <f t="shared" si="2"/>
        <v>12</v>
      </c>
      <c r="H67" s="105">
        <f t="shared" si="3"/>
        <v>1</v>
      </c>
      <c r="I67" s="32"/>
      <c r="J67" s="32"/>
      <c r="K67" s="32"/>
      <c r="L67" s="32"/>
      <c r="M67" s="32"/>
      <c r="N67" s="121">
        <v>12</v>
      </c>
      <c r="O67" s="147"/>
      <c r="P67" s="121"/>
      <c r="Q67" s="147"/>
      <c r="R67" s="121"/>
      <c r="S67" s="147"/>
      <c r="T67" s="121"/>
      <c r="U67" s="147"/>
      <c r="V67" s="121"/>
      <c r="W67" s="147"/>
      <c r="X67" s="121"/>
    </row>
    <row r="68" spans="1:24" s="122" customFormat="1" ht="12.75">
      <c r="A68" s="104" t="s">
        <v>619</v>
      </c>
      <c r="B68" s="31" t="s">
        <v>329</v>
      </c>
      <c r="C68" s="121"/>
      <c r="D68" s="31" t="s">
        <v>25</v>
      </c>
      <c r="E68" s="32">
        <v>155</v>
      </c>
      <c r="F68" s="32"/>
      <c r="G68" s="183">
        <f t="shared" si="2"/>
        <v>11</v>
      </c>
      <c r="H68" s="105">
        <f t="shared" si="3"/>
        <v>1</v>
      </c>
      <c r="I68" s="32"/>
      <c r="J68" s="32"/>
      <c r="K68" s="32"/>
      <c r="L68" s="121">
        <v>11</v>
      </c>
      <c r="M68" s="147"/>
      <c r="N68" s="121"/>
      <c r="O68" s="147"/>
      <c r="P68" s="121"/>
      <c r="Q68" s="147"/>
      <c r="R68" s="121"/>
      <c r="S68" s="147"/>
      <c r="T68" s="121"/>
      <c r="U68" s="147"/>
      <c r="V68" s="121"/>
      <c r="W68" s="147"/>
      <c r="X68" s="121"/>
    </row>
    <row r="69" spans="1:24" s="122" customFormat="1" ht="12.75">
      <c r="A69" s="104" t="s">
        <v>690</v>
      </c>
      <c r="B69" s="31" t="s">
        <v>574</v>
      </c>
      <c r="C69" s="31"/>
      <c r="D69" s="31" t="s">
        <v>237</v>
      </c>
      <c r="E69" s="32" t="s">
        <v>474</v>
      </c>
      <c r="F69" s="147"/>
      <c r="G69" s="183">
        <f aca="true" t="shared" si="4" ref="G69:G89">SUM(J69:X69)</f>
        <v>10</v>
      </c>
      <c r="H69" s="105">
        <f aca="true" t="shared" si="5" ref="H69:H89">15-COUNTBLANK(J69:X69)</f>
        <v>1</v>
      </c>
      <c r="I69" s="147"/>
      <c r="J69" s="147"/>
      <c r="K69" s="147"/>
      <c r="L69" s="147"/>
      <c r="M69" s="147"/>
      <c r="N69" s="147"/>
      <c r="O69" s="147"/>
      <c r="P69" s="147"/>
      <c r="Q69" s="147"/>
      <c r="R69" s="121">
        <v>10</v>
      </c>
      <c r="S69" s="147"/>
      <c r="T69" s="147"/>
      <c r="U69" s="147"/>
      <c r="V69" s="121"/>
      <c r="W69" s="147"/>
      <c r="X69" s="121"/>
    </row>
    <row r="70" spans="1:24" s="122" customFormat="1" ht="12.75">
      <c r="A70" s="104"/>
      <c r="B70" s="123" t="s">
        <v>331</v>
      </c>
      <c r="C70" s="178"/>
      <c r="D70" s="123" t="s">
        <v>22</v>
      </c>
      <c r="E70" s="124">
        <v>36</v>
      </c>
      <c r="F70" s="124"/>
      <c r="G70" s="183">
        <f t="shared" si="4"/>
        <v>10</v>
      </c>
      <c r="H70" s="105">
        <f t="shared" si="5"/>
        <v>1</v>
      </c>
      <c r="I70" s="124"/>
      <c r="J70" s="124"/>
      <c r="K70" s="124"/>
      <c r="L70" s="121">
        <v>10</v>
      </c>
      <c r="M70" s="147"/>
      <c r="N70" s="121"/>
      <c r="O70" s="147"/>
      <c r="P70" s="121"/>
      <c r="Q70" s="147"/>
      <c r="R70" s="121"/>
      <c r="S70" s="147"/>
      <c r="T70" s="121"/>
      <c r="U70" s="147"/>
      <c r="V70" s="121"/>
      <c r="W70" s="147"/>
      <c r="X70" s="121"/>
    </row>
    <row r="71" spans="1:24" s="122" customFormat="1" ht="12.75">
      <c r="A71" s="104" t="s">
        <v>678</v>
      </c>
      <c r="B71" s="31" t="s">
        <v>333</v>
      </c>
      <c r="C71" s="121"/>
      <c r="D71" s="31" t="s">
        <v>22</v>
      </c>
      <c r="E71" s="32">
        <v>59</v>
      </c>
      <c r="F71" s="32"/>
      <c r="G71" s="183">
        <f t="shared" si="4"/>
        <v>9</v>
      </c>
      <c r="H71" s="105">
        <f t="shared" si="5"/>
        <v>1</v>
      </c>
      <c r="I71" s="32"/>
      <c r="J71" s="32"/>
      <c r="K71" s="32"/>
      <c r="L71" s="121">
        <v>9</v>
      </c>
      <c r="M71" s="147"/>
      <c r="N71" s="121"/>
      <c r="O71" s="147"/>
      <c r="P71" s="121"/>
      <c r="Q71" s="147"/>
      <c r="R71" s="121"/>
      <c r="S71" s="147"/>
      <c r="T71" s="121"/>
      <c r="U71" s="147"/>
      <c r="V71" s="121"/>
      <c r="W71" s="147"/>
      <c r="X71" s="121"/>
    </row>
    <row r="72" spans="1:24" s="122" customFormat="1" ht="12.75">
      <c r="A72" s="104"/>
      <c r="B72" s="31" t="s">
        <v>332</v>
      </c>
      <c r="C72" s="121"/>
      <c r="D72" s="31" t="s">
        <v>25</v>
      </c>
      <c r="E72" s="32">
        <v>155</v>
      </c>
      <c r="F72" s="32"/>
      <c r="G72" s="183">
        <f t="shared" si="4"/>
        <v>9</v>
      </c>
      <c r="H72" s="105">
        <f t="shared" si="5"/>
        <v>1</v>
      </c>
      <c r="I72" s="32"/>
      <c r="J72" s="32"/>
      <c r="K72" s="32"/>
      <c r="L72" s="121">
        <v>9</v>
      </c>
      <c r="M72" s="147"/>
      <c r="N72" s="121"/>
      <c r="O72" s="147"/>
      <c r="P72" s="121"/>
      <c r="Q72" s="147"/>
      <c r="R72" s="121"/>
      <c r="S72" s="147"/>
      <c r="T72" s="121"/>
      <c r="U72" s="147"/>
      <c r="V72" s="121"/>
      <c r="W72" s="147"/>
      <c r="X72" s="121"/>
    </row>
    <row r="73" spans="1:24" s="122" customFormat="1" ht="12.75">
      <c r="A73" s="104" t="s">
        <v>700</v>
      </c>
      <c r="B73" s="123" t="s">
        <v>361</v>
      </c>
      <c r="C73" s="123"/>
      <c r="D73" s="201" t="s">
        <v>34</v>
      </c>
      <c r="E73" s="124">
        <v>157</v>
      </c>
      <c r="F73" s="147"/>
      <c r="G73" s="183">
        <f t="shared" si="4"/>
        <v>8</v>
      </c>
      <c r="H73" s="105">
        <f t="shared" si="5"/>
        <v>1</v>
      </c>
      <c r="I73" s="147"/>
      <c r="J73" s="147"/>
      <c r="K73" s="147"/>
      <c r="L73" s="147"/>
      <c r="M73" s="147"/>
      <c r="N73" s="147"/>
      <c r="O73" s="147"/>
      <c r="P73" s="147"/>
      <c r="Q73" s="147"/>
      <c r="R73" s="121"/>
      <c r="S73" s="147"/>
      <c r="T73" s="121">
        <v>8</v>
      </c>
      <c r="U73" s="147"/>
      <c r="V73" s="121"/>
      <c r="W73" s="147"/>
      <c r="X73" s="121"/>
    </row>
    <row r="74" spans="1:24" s="122" customFormat="1" ht="12.75">
      <c r="A74" s="104"/>
      <c r="B74" s="31" t="s">
        <v>381</v>
      </c>
      <c r="C74" s="121"/>
      <c r="D74" s="31" t="s">
        <v>29</v>
      </c>
      <c r="E74" s="32">
        <v>93</v>
      </c>
      <c r="F74" s="32"/>
      <c r="G74" s="183">
        <f t="shared" si="4"/>
        <v>8</v>
      </c>
      <c r="H74" s="105">
        <f t="shared" si="5"/>
        <v>1</v>
      </c>
      <c r="I74" s="32"/>
      <c r="J74" s="32"/>
      <c r="K74" s="32"/>
      <c r="L74" s="32"/>
      <c r="M74" s="32"/>
      <c r="N74" s="121">
        <v>8</v>
      </c>
      <c r="O74" s="147"/>
      <c r="P74" s="121"/>
      <c r="Q74" s="147"/>
      <c r="R74" s="121"/>
      <c r="S74" s="147"/>
      <c r="T74" s="121"/>
      <c r="U74" s="147"/>
      <c r="V74" s="121"/>
      <c r="W74" s="147"/>
      <c r="X74" s="121"/>
    </row>
    <row r="75" spans="1:24" s="122" customFormat="1" ht="12.75">
      <c r="A75" s="104" t="s">
        <v>699</v>
      </c>
      <c r="B75" s="123" t="s">
        <v>504</v>
      </c>
      <c r="C75" s="123"/>
      <c r="D75" s="225" t="s">
        <v>22</v>
      </c>
      <c r="E75" s="178">
        <v>174</v>
      </c>
      <c r="F75" s="147"/>
      <c r="G75" s="183">
        <f t="shared" si="4"/>
        <v>7</v>
      </c>
      <c r="H75" s="105">
        <f t="shared" si="5"/>
        <v>1</v>
      </c>
      <c r="I75" s="147"/>
      <c r="J75" s="147"/>
      <c r="K75" s="147"/>
      <c r="L75" s="147"/>
      <c r="M75" s="147"/>
      <c r="N75" s="147"/>
      <c r="O75" s="147"/>
      <c r="P75" s="147"/>
      <c r="Q75" s="147"/>
      <c r="R75" s="121"/>
      <c r="S75" s="147"/>
      <c r="T75" s="121">
        <v>7</v>
      </c>
      <c r="U75" s="147"/>
      <c r="V75" s="121"/>
      <c r="W75" s="147"/>
      <c r="X75" s="121"/>
    </row>
    <row r="76" spans="1:24" s="122" customFormat="1" ht="12.75">
      <c r="A76" s="104"/>
      <c r="B76" s="123" t="s">
        <v>477</v>
      </c>
      <c r="C76" s="123"/>
      <c r="D76" s="201" t="s">
        <v>31</v>
      </c>
      <c r="E76" s="124">
        <v>151</v>
      </c>
      <c r="F76" s="147"/>
      <c r="G76" s="183">
        <f t="shared" si="4"/>
        <v>7</v>
      </c>
      <c r="H76" s="105">
        <f t="shared" si="5"/>
        <v>1</v>
      </c>
      <c r="I76" s="147"/>
      <c r="J76" s="147"/>
      <c r="K76" s="147"/>
      <c r="L76" s="147"/>
      <c r="M76" s="147"/>
      <c r="N76" s="147"/>
      <c r="O76" s="147"/>
      <c r="P76" s="147"/>
      <c r="Q76" s="147"/>
      <c r="R76" s="121"/>
      <c r="S76" s="147"/>
      <c r="T76" s="121">
        <v>7</v>
      </c>
      <c r="U76" s="147"/>
      <c r="V76" s="121"/>
      <c r="W76" s="147"/>
      <c r="X76" s="121"/>
    </row>
    <row r="77" spans="1:24" s="122" customFormat="1" ht="12.75">
      <c r="A77" s="104" t="s">
        <v>627</v>
      </c>
      <c r="B77" s="123" t="s">
        <v>87</v>
      </c>
      <c r="C77" s="123"/>
      <c r="D77" s="123" t="s">
        <v>88</v>
      </c>
      <c r="E77" s="124">
        <v>140</v>
      </c>
      <c r="F77" s="147"/>
      <c r="G77" s="183">
        <f t="shared" si="4"/>
        <v>6.5</v>
      </c>
      <c r="H77" s="105">
        <f t="shared" si="5"/>
        <v>1</v>
      </c>
      <c r="I77" s="147"/>
      <c r="J77" s="147"/>
      <c r="K77" s="147"/>
      <c r="L77" s="147"/>
      <c r="M77" s="147"/>
      <c r="N77" s="147"/>
      <c r="O77" s="147"/>
      <c r="P77" s="147"/>
      <c r="Q77" s="147"/>
      <c r="R77" s="121"/>
      <c r="S77" s="147"/>
      <c r="T77" s="121">
        <v>6.5</v>
      </c>
      <c r="U77" s="147"/>
      <c r="V77" s="121"/>
      <c r="W77" s="147"/>
      <c r="X77" s="121"/>
    </row>
    <row r="78" spans="1:24" s="122" customFormat="1" ht="12.75">
      <c r="A78" s="104" t="s">
        <v>698</v>
      </c>
      <c r="B78" s="31" t="s">
        <v>335</v>
      </c>
      <c r="C78" s="121"/>
      <c r="D78" s="31" t="s">
        <v>34</v>
      </c>
      <c r="E78" s="32">
        <v>143</v>
      </c>
      <c r="F78" s="32"/>
      <c r="G78" s="183">
        <f t="shared" si="4"/>
        <v>6</v>
      </c>
      <c r="H78" s="105">
        <f t="shared" si="5"/>
        <v>1</v>
      </c>
      <c r="I78" s="32"/>
      <c r="J78" s="32"/>
      <c r="K78" s="32"/>
      <c r="L78" s="121">
        <v>6</v>
      </c>
      <c r="M78" s="147"/>
      <c r="N78" s="121"/>
      <c r="O78" s="147"/>
      <c r="P78" s="121"/>
      <c r="Q78" s="147"/>
      <c r="R78" s="121"/>
      <c r="S78" s="147"/>
      <c r="T78" s="121"/>
      <c r="U78" s="147"/>
      <c r="V78" s="121"/>
      <c r="W78" s="147"/>
      <c r="X78" s="121"/>
    </row>
    <row r="79" spans="1:24" s="240" customFormat="1" ht="12.75">
      <c r="A79" s="238"/>
      <c r="B79" s="241" t="s">
        <v>334</v>
      </c>
      <c r="C79" s="238"/>
      <c r="D79" s="241" t="s">
        <v>25</v>
      </c>
      <c r="E79" s="242">
        <v>124</v>
      </c>
      <c r="F79" s="242"/>
      <c r="G79" s="243">
        <f t="shared" si="4"/>
        <v>6</v>
      </c>
      <c r="H79" s="244">
        <f t="shared" si="5"/>
        <v>1</v>
      </c>
      <c r="I79" s="242"/>
      <c r="J79" s="242"/>
      <c r="K79" s="242"/>
      <c r="L79" s="238">
        <v>6</v>
      </c>
      <c r="M79" s="149"/>
      <c r="N79" s="238"/>
      <c r="O79" s="149"/>
      <c r="P79" s="238"/>
      <c r="Q79" s="149"/>
      <c r="R79" s="238"/>
      <c r="S79" s="149"/>
      <c r="T79" s="238"/>
      <c r="U79" s="149"/>
      <c r="V79" s="238"/>
      <c r="W79" s="149"/>
      <c r="X79" s="238"/>
    </row>
    <row r="80" spans="1:24" s="122" customFormat="1" ht="12.75">
      <c r="A80" s="104" t="s">
        <v>687</v>
      </c>
      <c r="B80" s="123" t="s">
        <v>481</v>
      </c>
      <c r="C80" s="123"/>
      <c r="D80" s="123" t="s">
        <v>22</v>
      </c>
      <c r="E80" s="124">
        <v>140</v>
      </c>
      <c r="F80" s="147"/>
      <c r="G80" s="183">
        <f t="shared" si="4"/>
        <v>5.5</v>
      </c>
      <c r="H80" s="105">
        <f t="shared" si="5"/>
        <v>1</v>
      </c>
      <c r="I80" s="147"/>
      <c r="J80" s="147"/>
      <c r="K80" s="147"/>
      <c r="L80" s="147"/>
      <c r="M80" s="147"/>
      <c r="N80" s="147"/>
      <c r="O80" s="147"/>
      <c r="P80" s="147"/>
      <c r="Q80" s="147"/>
      <c r="R80" s="121"/>
      <c r="S80" s="147"/>
      <c r="T80" s="121">
        <v>5.5</v>
      </c>
      <c r="U80" s="147"/>
      <c r="V80" s="121"/>
      <c r="W80" s="147"/>
      <c r="X80" s="121"/>
    </row>
    <row r="81" spans="1:24" s="122" customFormat="1" ht="12.75">
      <c r="A81" s="104"/>
      <c r="B81" s="123" t="s">
        <v>505</v>
      </c>
      <c r="C81" s="123"/>
      <c r="D81" s="225" t="s">
        <v>31</v>
      </c>
      <c r="E81" s="178">
        <v>128</v>
      </c>
      <c r="F81" s="147"/>
      <c r="G81" s="183">
        <f t="shared" si="4"/>
        <v>5.5</v>
      </c>
      <c r="H81" s="105">
        <f t="shared" si="5"/>
        <v>1</v>
      </c>
      <c r="I81" s="147"/>
      <c r="J81" s="147"/>
      <c r="K81" s="147"/>
      <c r="L81" s="147"/>
      <c r="M81" s="147"/>
      <c r="N81" s="147"/>
      <c r="O81" s="147"/>
      <c r="P81" s="147"/>
      <c r="Q81" s="147"/>
      <c r="R81" s="121"/>
      <c r="S81" s="147"/>
      <c r="T81" s="121">
        <v>5.5</v>
      </c>
      <c r="U81" s="147"/>
      <c r="V81" s="121"/>
      <c r="W81" s="147"/>
      <c r="X81" s="121"/>
    </row>
    <row r="82" spans="1:24" s="122" customFormat="1" ht="12.75">
      <c r="A82" s="104" t="s">
        <v>630</v>
      </c>
      <c r="B82" s="31" t="s">
        <v>575</v>
      </c>
      <c r="C82" s="31"/>
      <c r="D82" s="31" t="s">
        <v>138</v>
      </c>
      <c r="E82" s="32">
        <v>64</v>
      </c>
      <c r="F82" s="147"/>
      <c r="G82" s="183">
        <f t="shared" si="4"/>
        <v>5</v>
      </c>
      <c r="H82" s="105">
        <f t="shared" si="5"/>
        <v>2</v>
      </c>
      <c r="I82" s="147"/>
      <c r="J82" s="147"/>
      <c r="K82" s="147"/>
      <c r="L82" s="147"/>
      <c r="M82" s="147"/>
      <c r="N82" s="147"/>
      <c r="O82" s="147"/>
      <c r="P82" s="147"/>
      <c r="Q82" s="147"/>
      <c r="R82" s="121">
        <v>5</v>
      </c>
      <c r="S82" s="147"/>
      <c r="T82" s="147"/>
      <c r="U82" s="147"/>
      <c r="V82" s="121">
        <v>0</v>
      </c>
      <c r="W82" s="147"/>
      <c r="X82" s="121"/>
    </row>
    <row r="83" spans="1:24" s="122" customFormat="1" ht="12.75">
      <c r="A83" s="104" t="s">
        <v>631</v>
      </c>
      <c r="B83" s="123" t="s">
        <v>507</v>
      </c>
      <c r="C83" s="123"/>
      <c r="D83" s="225" t="s">
        <v>88</v>
      </c>
      <c r="E83" s="178">
        <v>118</v>
      </c>
      <c r="F83" s="147"/>
      <c r="G83" s="183">
        <f t="shared" si="4"/>
        <v>4.5</v>
      </c>
      <c r="H83" s="105">
        <f t="shared" si="5"/>
        <v>1</v>
      </c>
      <c r="I83" s="147"/>
      <c r="J83" s="147"/>
      <c r="K83" s="147"/>
      <c r="L83" s="147"/>
      <c r="M83" s="147"/>
      <c r="N83" s="147"/>
      <c r="O83" s="147"/>
      <c r="P83" s="147"/>
      <c r="Q83" s="147"/>
      <c r="R83" s="121"/>
      <c r="S83" s="147"/>
      <c r="T83" s="121">
        <v>4.5</v>
      </c>
      <c r="U83" s="147"/>
      <c r="V83" s="121"/>
      <c r="W83" s="147"/>
      <c r="X83" s="121"/>
    </row>
    <row r="84" spans="1:24" s="122" customFormat="1" ht="12.75">
      <c r="A84" s="104" t="s">
        <v>697</v>
      </c>
      <c r="B84" s="123" t="s">
        <v>486</v>
      </c>
      <c r="C84" s="123"/>
      <c r="D84" s="123" t="s">
        <v>22</v>
      </c>
      <c r="E84" s="124">
        <v>127</v>
      </c>
      <c r="F84" s="147"/>
      <c r="G84" s="183">
        <f t="shared" si="4"/>
        <v>4</v>
      </c>
      <c r="H84" s="105">
        <f t="shared" si="5"/>
        <v>1</v>
      </c>
      <c r="I84" s="147"/>
      <c r="J84" s="147"/>
      <c r="K84" s="147"/>
      <c r="L84" s="147"/>
      <c r="M84" s="147"/>
      <c r="N84" s="147"/>
      <c r="O84" s="147"/>
      <c r="P84" s="147"/>
      <c r="Q84" s="147"/>
      <c r="R84" s="121"/>
      <c r="S84" s="147"/>
      <c r="T84" s="121">
        <v>4</v>
      </c>
      <c r="U84" s="147"/>
      <c r="V84" s="121"/>
      <c r="W84" s="147"/>
      <c r="X84" s="121"/>
    </row>
    <row r="85" spans="1:24" s="122" customFormat="1" ht="12.75">
      <c r="A85" s="104"/>
      <c r="B85" s="31" t="s">
        <v>338</v>
      </c>
      <c r="C85" s="121"/>
      <c r="D85" s="31" t="s">
        <v>22</v>
      </c>
      <c r="E85" s="32" t="s">
        <v>258</v>
      </c>
      <c r="F85" s="32"/>
      <c r="G85" s="183">
        <f t="shared" si="4"/>
        <v>4</v>
      </c>
      <c r="H85" s="105">
        <f t="shared" si="5"/>
        <v>1</v>
      </c>
      <c r="I85" s="32"/>
      <c r="J85" s="32"/>
      <c r="K85" s="32"/>
      <c r="L85" s="121">
        <v>4</v>
      </c>
      <c r="M85" s="147"/>
      <c r="N85" s="121"/>
      <c r="O85" s="147"/>
      <c r="P85" s="121"/>
      <c r="Q85" s="147"/>
      <c r="R85" s="121"/>
      <c r="S85" s="147"/>
      <c r="T85" s="121"/>
      <c r="U85" s="147"/>
      <c r="V85" s="121"/>
      <c r="W85" s="147"/>
      <c r="X85" s="121"/>
    </row>
    <row r="86" spans="1:24" s="122" customFormat="1" ht="12.75">
      <c r="A86" s="104" t="s">
        <v>696</v>
      </c>
      <c r="B86" s="123" t="s">
        <v>508</v>
      </c>
      <c r="C86" s="123"/>
      <c r="D86" s="225" t="s">
        <v>34</v>
      </c>
      <c r="E86" s="178">
        <v>79</v>
      </c>
      <c r="F86" s="147"/>
      <c r="G86" s="183">
        <f t="shared" si="4"/>
        <v>2</v>
      </c>
      <c r="H86" s="105">
        <f t="shared" si="5"/>
        <v>1</v>
      </c>
      <c r="I86" s="147"/>
      <c r="J86" s="147"/>
      <c r="K86" s="147"/>
      <c r="L86" s="147"/>
      <c r="M86" s="147"/>
      <c r="N86" s="147"/>
      <c r="O86" s="147"/>
      <c r="P86" s="147"/>
      <c r="Q86" s="147"/>
      <c r="R86" s="121"/>
      <c r="S86" s="147"/>
      <c r="T86" s="121">
        <v>2</v>
      </c>
      <c r="U86" s="147"/>
      <c r="V86" s="121"/>
      <c r="W86" s="147"/>
      <c r="X86" s="121"/>
    </row>
    <row r="87" spans="1:24" s="122" customFormat="1" ht="12.75">
      <c r="A87" s="104"/>
      <c r="B87" s="123" t="s">
        <v>339</v>
      </c>
      <c r="C87" s="178" t="s">
        <v>469</v>
      </c>
      <c r="D87" s="123" t="s">
        <v>22</v>
      </c>
      <c r="E87" s="124" t="s">
        <v>258</v>
      </c>
      <c r="F87" s="124"/>
      <c r="G87" s="183">
        <f t="shared" si="4"/>
        <v>2</v>
      </c>
      <c r="H87" s="105">
        <f t="shared" si="5"/>
        <v>1</v>
      </c>
      <c r="I87" s="124"/>
      <c r="J87" s="124"/>
      <c r="K87" s="124"/>
      <c r="L87" s="121">
        <v>2</v>
      </c>
      <c r="M87" s="147"/>
      <c r="N87" s="121"/>
      <c r="O87" s="147"/>
      <c r="P87" s="121"/>
      <c r="Q87" s="147"/>
      <c r="R87" s="121"/>
      <c r="S87" s="147"/>
      <c r="T87" s="121"/>
      <c r="U87" s="147"/>
      <c r="V87" s="121"/>
      <c r="W87" s="147"/>
      <c r="X87" s="121"/>
    </row>
    <row r="88" spans="1:24" s="122" customFormat="1" ht="12.75">
      <c r="A88" s="104" t="s">
        <v>685</v>
      </c>
      <c r="B88" s="31" t="s">
        <v>340</v>
      </c>
      <c r="C88" s="121"/>
      <c r="D88" s="31" t="s">
        <v>22</v>
      </c>
      <c r="E88" s="32" t="s">
        <v>467</v>
      </c>
      <c r="F88" s="32"/>
      <c r="G88" s="183">
        <f t="shared" si="4"/>
        <v>0</v>
      </c>
      <c r="H88" s="105">
        <f t="shared" si="5"/>
        <v>1</v>
      </c>
      <c r="I88" s="32"/>
      <c r="J88" s="32"/>
      <c r="K88" s="32"/>
      <c r="L88" s="121">
        <v>0</v>
      </c>
      <c r="M88" s="147"/>
      <c r="N88" s="121"/>
      <c r="O88" s="147"/>
      <c r="P88" s="121"/>
      <c r="Q88" s="147"/>
      <c r="R88" s="121"/>
      <c r="S88" s="147"/>
      <c r="T88" s="121"/>
      <c r="U88" s="147"/>
      <c r="V88" s="121"/>
      <c r="W88" s="147"/>
      <c r="X88" s="121"/>
    </row>
    <row r="89" spans="1:24" s="122" customFormat="1" ht="12.75">
      <c r="A89" s="104"/>
      <c r="B89" s="31" t="s">
        <v>495</v>
      </c>
      <c r="C89" s="31"/>
      <c r="D89" s="31" t="s">
        <v>18</v>
      </c>
      <c r="E89" s="32">
        <v>122</v>
      </c>
      <c r="F89" s="147"/>
      <c r="G89" s="183">
        <f t="shared" si="4"/>
        <v>0</v>
      </c>
      <c r="H89" s="105">
        <f t="shared" si="5"/>
        <v>1</v>
      </c>
      <c r="I89" s="147"/>
      <c r="J89" s="147"/>
      <c r="K89" s="147"/>
      <c r="L89" s="147"/>
      <c r="M89" s="147"/>
      <c r="N89" s="147"/>
      <c r="O89" s="147"/>
      <c r="P89" s="147"/>
      <c r="Q89" s="147"/>
      <c r="R89" s="121">
        <v>0</v>
      </c>
      <c r="S89" s="147"/>
      <c r="T89" s="147"/>
      <c r="U89" s="147"/>
      <c r="V89" s="121"/>
      <c r="W89" s="147"/>
      <c r="X89" s="121"/>
    </row>
  </sheetData>
  <mergeCells count="2">
    <mergeCell ref="C1:D1"/>
    <mergeCell ref="E1:H1"/>
  </mergeCells>
  <printOptions/>
  <pageMargins left="0.75" right="0.75" top="1" bottom="1" header="0.5" footer="0.5"/>
  <pageSetup orientation="portrait" paperSize="9" r:id="rId1"/>
  <ignoredErrors>
    <ignoredError sqref="L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X77"/>
  <sheetViews>
    <sheetView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" sqref="A1"/>
    </sheetView>
  </sheetViews>
  <sheetFormatPr defaultColWidth="9.140625" defaultRowHeight="12.75"/>
  <cols>
    <col min="1" max="1" width="6.421875" style="107" bestFit="1" customWidth="1"/>
    <col min="2" max="2" width="26.28125" style="4" bestFit="1" customWidth="1"/>
    <col min="3" max="3" width="3.140625" style="4" bestFit="1" customWidth="1"/>
    <col min="4" max="4" width="13.7109375" style="4" customWidth="1"/>
    <col min="5" max="5" width="7.7109375" style="5" customWidth="1"/>
    <col min="6" max="6" width="3.7109375" style="5" customWidth="1"/>
    <col min="7" max="7" width="5.57421875" style="71" bestFit="1" customWidth="1"/>
    <col min="8" max="8" width="4.57421875" style="5" bestFit="1" customWidth="1"/>
    <col min="9" max="9" width="1.7109375" style="5" customWidth="1"/>
    <col min="10" max="10" width="9.140625" style="5" customWidth="1"/>
    <col min="11" max="11" width="1.7109375" style="5" customWidth="1"/>
    <col min="12" max="12" width="9.140625" style="7" customWidth="1"/>
    <col min="13" max="13" width="1.7109375" style="6" customWidth="1"/>
    <col min="14" max="14" width="10.421875" style="107" bestFit="1" customWidth="1"/>
    <col min="15" max="15" width="1.7109375" style="6" customWidth="1"/>
    <col min="16" max="16" width="10.28125" style="107" bestFit="1" customWidth="1"/>
    <col min="17" max="17" width="1.7109375" style="6" customWidth="1"/>
    <col min="18" max="18" width="10.28125" style="107" customWidth="1"/>
    <col min="19" max="19" width="1.7109375" style="6" customWidth="1"/>
    <col min="20" max="20" width="10.28125" style="107" customWidth="1"/>
    <col min="21" max="21" width="1.7109375" style="6" customWidth="1"/>
    <col min="22" max="22" width="10.28125" style="107" customWidth="1"/>
    <col min="23" max="23" width="1.7109375" style="6" customWidth="1"/>
    <col min="24" max="24" width="10.140625" style="107" customWidth="1"/>
  </cols>
  <sheetData>
    <row r="1" spans="2:24" ht="12.75">
      <c r="B1" s="120" t="s">
        <v>350</v>
      </c>
      <c r="C1" s="280" t="s">
        <v>500</v>
      </c>
      <c r="D1" s="280"/>
      <c r="E1" s="278" t="s">
        <v>343</v>
      </c>
      <c r="F1" s="279"/>
      <c r="G1" s="279"/>
      <c r="H1" s="279"/>
      <c r="J1" s="5" t="s">
        <v>190</v>
      </c>
      <c r="L1" s="7" t="s">
        <v>22</v>
      </c>
      <c r="N1" s="7" t="s">
        <v>29</v>
      </c>
      <c r="P1" s="7" t="s">
        <v>498</v>
      </c>
      <c r="R1" s="5" t="s">
        <v>190</v>
      </c>
      <c r="T1" s="7" t="s">
        <v>22</v>
      </c>
      <c r="V1" s="5" t="s">
        <v>656</v>
      </c>
      <c r="X1" s="5" t="s">
        <v>656</v>
      </c>
    </row>
    <row r="2" spans="10:24" ht="12.75">
      <c r="J2" s="5" t="s">
        <v>191</v>
      </c>
      <c r="L2" s="7" t="s">
        <v>306</v>
      </c>
      <c r="N2" s="7" t="s">
        <v>385</v>
      </c>
      <c r="P2" s="7" t="s">
        <v>385</v>
      </c>
      <c r="R2" s="5" t="s">
        <v>191</v>
      </c>
      <c r="T2" s="7" t="s">
        <v>522</v>
      </c>
      <c r="V2" s="5" t="s">
        <v>191</v>
      </c>
      <c r="X2" s="7" t="s">
        <v>385</v>
      </c>
    </row>
    <row r="3" spans="2:24" ht="12.75">
      <c r="B3" s="4" t="s">
        <v>310</v>
      </c>
      <c r="C3" s="4" t="s">
        <v>468</v>
      </c>
      <c r="D3" s="4" t="s">
        <v>309</v>
      </c>
      <c r="E3" s="5" t="s">
        <v>308</v>
      </c>
      <c r="G3" s="86" t="s">
        <v>206</v>
      </c>
      <c r="H3" s="25" t="s">
        <v>470</v>
      </c>
      <c r="J3" s="102">
        <v>38899</v>
      </c>
      <c r="K3" s="102"/>
      <c r="L3" s="103" t="s">
        <v>307</v>
      </c>
      <c r="N3" s="102">
        <v>38961</v>
      </c>
      <c r="P3" s="102">
        <v>38991</v>
      </c>
      <c r="R3" s="102">
        <v>39052</v>
      </c>
      <c r="T3" s="102">
        <v>39052</v>
      </c>
      <c r="V3" s="102">
        <v>39114</v>
      </c>
      <c r="X3" s="102">
        <v>39173</v>
      </c>
    </row>
    <row r="4" spans="2:9" ht="6" customHeight="1">
      <c r="B4" s="8"/>
      <c r="C4" s="8"/>
      <c r="D4" s="8"/>
      <c r="E4" s="9"/>
      <c r="F4" s="9"/>
      <c r="G4" s="182"/>
      <c r="H4" s="180"/>
      <c r="I4" s="9"/>
    </row>
    <row r="5" spans="1:24" s="125" customFormat="1" ht="12.75">
      <c r="A5" s="115" t="s">
        <v>9</v>
      </c>
      <c r="B5" s="116" t="s">
        <v>170</v>
      </c>
      <c r="C5" s="116"/>
      <c r="D5" s="116" t="s">
        <v>33</v>
      </c>
      <c r="E5" s="117">
        <v>81</v>
      </c>
      <c r="F5" s="117"/>
      <c r="G5" s="271">
        <f aca="true" t="shared" si="0" ref="G5:G36">SUM(J5:X5)</f>
        <v>179</v>
      </c>
      <c r="H5" s="118">
        <f aca="true" t="shared" si="1" ref="H5:H36">15-COUNTBLANK(J5:X5)</f>
        <v>8</v>
      </c>
      <c r="I5" s="117"/>
      <c r="J5" s="117">
        <v>30</v>
      </c>
      <c r="K5" s="117"/>
      <c r="L5" s="115">
        <v>18</v>
      </c>
      <c r="M5" s="148"/>
      <c r="N5" s="115">
        <v>12</v>
      </c>
      <c r="O5" s="148"/>
      <c r="P5" s="115">
        <v>17.5</v>
      </c>
      <c r="Q5" s="148"/>
      <c r="R5" s="115">
        <v>40</v>
      </c>
      <c r="S5" s="148"/>
      <c r="T5" s="115">
        <v>4</v>
      </c>
      <c r="U5" s="148"/>
      <c r="V5" s="272">
        <v>40</v>
      </c>
      <c r="W5" s="148"/>
      <c r="X5" s="115">
        <v>17.5</v>
      </c>
    </row>
    <row r="6" spans="1:24" s="240" customFormat="1" ht="12.75">
      <c r="A6" s="238" t="s">
        <v>82</v>
      </c>
      <c r="B6" s="241" t="s">
        <v>164</v>
      </c>
      <c r="C6" s="241"/>
      <c r="D6" s="241" t="s">
        <v>22</v>
      </c>
      <c r="E6" s="242">
        <v>89</v>
      </c>
      <c r="F6" s="242"/>
      <c r="G6" s="243">
        <f t="shared" si="0"/>
        <v>151</v>
      </c>
      <c r="H6" s="244">
        <f t="shared" si="1"/>
        <v>6</v>
      </c>
      <c r="I6" s="242"/>
      <c r="J6" s="242">
        <v>40</v>
      </c>
      <c r="K6" s="242"/>
      <c r="L6" s="242"/>
      <c r="M6" s="242"/>
      <c r="N6" s="238">
        <v>16</v>
      </c>
      <c r="O6" s="149"/>
      <c r="P6" s="238">
        <v>17.5</v>
      </c>
      <c r="Q6" s="149"/>
      <c r="R6" s="238">
        <v>30</v>
      </c>
      <c r="S6" s="149"/>
      <c r="T6" s="238"/>
      <c r="U6" s="149"/>
      <c r="V6" s="238">
        <v>25</v>
      </c>
      <c r="W6" s="149"/>
      <c r="X6" s="238">
        <v>22.5</v>
      </c>
    </row>
    <row r="7" spans="1:24" s="125" customFormat="1" ht="12.75">
      <c r="A7" s="115" t="s">
        <v>341</v>
      </c>
      <c r="B7" s="116" t="s">
        <v>165</v>
      </c>
      <c r="C7" s="116"/>
      <c r="D7" s="116" t="s">
        <v>29</v>
      </c>
      <c r="E7" s="117">
        <v>74</v>
      </c>
      <c r="F7" s="117"/>
      <c r="G7" s="271">
        <f t="shared" si="0"/>
        <v>100</v>
      </c>
      <c r="H7" s="118">
        <f t="shared" si="1"/>
        <v>5</v>
      </c>
      <c r="I7" s="117"/>
      <c r="J7" s="117">
        <v>10</v>
      </c>
      <c r="K7" s="117"/>
      <c r="L7" s="117"/>
      <c r="M7" s="117"/>
      <c r="N7" s="115">
        <v>10</v>
      </c>
      <c r="O7" s="148"/>
      <c r="P7" s="115"/>
      <c r="Q7" s="148"/>
      <c r="R7" s="115">
        <v>40</v>
      </c>
      <c r="S7" s="148"/>
      <c r="T7" s="115"/>
      <c r="U7" s="148"/>
      <c r="V7" s="115">
        <v>25</v>
      </c>
      <c r="W7" s="148"/>
      <c r="X7" s="115">
        <v>15</v>
      </c>
    </row>
    <row r="8" spans="1:24" s="125" customFormat="1" ht="12.75">
      <c r="A8" s="115" t="s">
        <v>578</v>
      </c>
      <c r="B8" s="116" t="s">
        <v>570</v>
      </c>
      <c r="C8" s="116"/>
      <c r="D8" s="116" t="s">
        <v>34</v>
      </c>
      <c r="E8" s="117">
        <v>82</v>
      </c>
      <c r="F8" s="148"/>
      <c r="G8" s="271">
        <f t="shared" si="0"/>
        <v>85</v>
      </c>
      <c r="H8" s="118">
        <f t="shared" si="1"/>
        <v>3</v>
      </c>
      <c r="I8" s="148"/>
      <c r="J8" s="148"/>
      <c r="K8" s="148"/>
      <c r="L8" s="148"/>
      <c r="M8" s="148"/>
      <c r="N8" s="148"/>
      <c r="O8" s="148"/>
      <c r="P8" s="148"/>
      <c r="Q8" s="148"/>
      <c r="R8" s="115">
        <v>25</v>
      </c>
      <c r="S8" s="148"/>
      <c r="T8" s="148"/>
      <c r="U8" s="148"/>
      <c r="V8" s="115">
        <v>40</v>
      </c>
      <c r="W8" s="148"/>
      <c r="X8" s="115">
        <v>20</v>
      </c>
    </row>
    <row r="9" spans="1:24" s="122" customFormat="1" ht="12.75">
      <c r="A9" s="104" t="s">
        <v>212</v>
      </c>
      <c r="B9" s="31" t="s">
        <v>384</v>
      </c>
      <c r="C9" s="31"/>
      <c r="D9" s="31" t="s">
        <v>34</v>
      </c>
      <c r="E9" s="32">
        <v>75</v>
      </c>
      <c r="F9" s="32"/>
      <c r="G9" s="183">
        <f t="shared" si="0"/>
        <v>79</v>
      </c>
      <c r="H9" s="105">
        <f t="shared" si="1"/>
        <v>5</v>
      </c>
      <c r="I9" s="32"/>
      <c r="J9" s="32"/>
      <c r="K9" s="32"/>
      <c r="L9" s="32"/>
      <c r="M9" s="32"/>
      <c r="N9" s="121">
        <v>4</v>
      </c>
      <c r="O9" s="147"/>
      <c r="P9" s="121">
        <v>17.5</v>
      </c>
      <c r="Q9" s="147"/>
      <c r="R9" s="121">
        <v>25</v>
      </c>
      <c r="S9" s="147"/>
      <c r="T9" s="121"/>
      <c r="U9" s="147"/>
      <c r="V9" s="121">
        <v>30</v>
      </c>
      <c r="W9" s="147"/>
      <c r="X9" s="121">
        <v>2.5</v>
      </c>
    </row>
    <row r="10" spans="1:24" s="122" customFormat="1" ht="12.75">
      <c r="A10" s="104" t="s">
        <v>214</v>
      </c>
      <c r="B10" s="31" t="s">
        <v>171</v>
      </c>
      <c r="C10" s="31"/>
      <c r="D10" s="31" t="s">
        <v>33</v>
      </c>
      <c r="E10" s="32">
        <v>71</v>
      </c>
      <c r="F10" s="32"/>
      <c r="G10" s="183">
        <f t="shared" si="0"/>
        <v>75</v>
      </c>
      <c r="H10" s="105">
        <f t="shared" si="1"/>
        <v>4</v>
      </c>
      <c r="I10" s="32"/>
      <c r="J10" s="32">
        <v>25</v>
      </c>
      <c r="K10" s="32"/>
      <c r="L10" s="121"/>
      <c r="M10" s="147"/>
      <c r="N10" s="121"/>
      <c r="O10" s="147"/>
      <c r="P10" s="121">
        <v>10</v>
      </c>
      <c r="Q10" s="147"/>
      <c r="R10" s="121">
        <v>30</v>
      </c>
      <c r="S10" s="147"/>
      <c r="T10" s="121"/>
      <c r="U10" s="147"/>
      <c r="V10" s="121">
        <v>10</v>
      </c>
      <c r="W10" s="147"/>
      <c r="X10" s="121"/>
    </row>
    <row r="11" spans="1:24" s="240" customFormat="1" ht="12.75">
      <c r="A11" s="238" t="s">
        <v>217</v>
      </c>
      <c r="B11" s="241" t="s">
        <v>174</v>
      </c>
      <c r="C11" s="241"/>
      <c r="D11" s="241" t="s">
        <v>34</v>
      </c>
      <c r="E11" s="242">
        <v>90</v>
      </c>
      <c r="F11" s="242"/>
      <c r="G11" s="243">
        <f t="shared" si="0"/>
        <v>68.5</v>
      </c>
      <c r="H11" s="244">
        <f t="shared" si="1"/>
        <v>3</v>
      </c>
      <c r="I11" s="242"/>
      <c r="J11" s="242">
        <v>45</v>
      </c>
      <c r="K11" s="242"/>
      <c r="L11" s="238">
        <v>16</v>
      </c>
      <c r="M11" s="149"/>
      <c r="N11" s="238"/>
      <c r="O11" s="149"/>
      <c r="P11" s="238">
        <v>7.5</v>
      </c>
      <c r="Q11" s="149"/>
      <c r="R11" s="238"/>
      <c r="S11" s="149"/>
      <c r="T11" s="238"/>
      <c r="U11" s="149"/>
      <c r="V11" s="238"/>
      <c r="W11" s="149"/>
      <c r="X11" s="238"/>
    </row>
    <row r="12" spans="1:24" s="122" customFormat="1" ht="12.75">
      <c r="A12" s="104" t="s">
        <v>342</v>
      </c>
      <c r="B12" s="31" t="s">
        <v>567</v>
      </c>
      <c r="C12" s="31"/>
      <c r="D12" s="31" t="s">
        <v>41</v>
      </c>
      <c r="E12" s="32">
        <v>88</v>
      </c>
      <c r="F12" s="147"/>
      <c r="G12" s="183">
        <f t="shared" si="0"/>
        <v>65</v>
      </c>
      <c r="H12" s="105">
        <f t="shared" si="1"/>
        <v>2</v>
      </c>
      <c r="I12" s="147"/>
      <c r="J12" s="147"/>
      <c r="K12" s="147"/>
      <c r="L12" s="147"/>
      <c r="M12" s="147"/>
      <c r="N12" s="147"/>
      <c r="O12" s="147"/>
      <c r="P12" s="147"/>
      <c r="Q12" s="147"/>
      <c r="R12" s="121">
        <v>40</v>
      </c>
      <c r="S12" s="147"/>
      <c r="T12" s="147"/>
      <c r="U12" s="147"/>
      <c r="V12" s="121">
        <v>25</v>
      </c>
      <c r="W12" s="147"/>
      <c r="X12" s="121"/>
    </row>
    <row r="13" spans="1:24" s="122" customFormat="1" ht="12.75">
      <c r="A13" s="104" t="s">
        <v>517</v>
      </c>
      <c r="B13" s="31" t="s">
        <v>373</v>
      </c>
      <c r="C13" s="31"/>
      <c r="D13" s="31" t="s">
        <v>18</v>
      </c>
      <c r="E13" s="32">
        <v>96</v>
      </c>
      <c r="F13" s="32"/>
      <c r="G13" s="183">
        <f t="shared" si="0"/>
        <v>62</v>
      </c>
      <c r="H13" s="105">
        <f t="shared" si="1"/>
        <v>3</v>
      </c>
      <c r="I13" s="32"/>
      <c r="J13" s="32"/>
      <c r="K13" s="32"/>
      <c r="L13" s="32"/>
      <c r="M13" s="32"/>
      <c r="N13" s="121">
        <v>22</v>
      </c>
      <c r="O13" s="147"/>
      <c r="P13" s="121">
        <v>20</v>
      </c>
      <c r="Q13" s="147"/>
      <c r="R13" s="121"/>
      <c r="S13" s="147"/>
      <c r="T13" s="121"/>
      <c r="U13" s="147"/>
      <c r="V13" s="121"/>
      <c r="W13" s="147"/>
      <c r="X13" s="121">
        <v>20</v>
      </c>
    </row>
    <row r="14" spans="1:24" s="240" customFormat="1" ht="12.75">
      <c r="A14" s="238"/>
      <c r="B14" s="241" t="s">
        <v>152</v>
      </c>
      <c r="C14" s="241"/>
      <c r="D14" s="241" t="s">
        <v>31</v>
      </c>
      <c r="E14" s="242">
        <v>88</v>
      </c>
      <c r="F14" s="242"/>
      <c r="G14" s="243">
        <f t="shared" si="0"/>
        <v>62</v>
      </c>
      <c r="H14" s="244">
        <f t="shared" si="1"/>
        <v>3</v>
      </c>
      <c r="I14" s="242"/>
      <c r="J14" s="242"/>
      <c r="K14" s="242"/>
      <c r="L14" s="242"/>
      <c r="M14" s="242"/>
      <c r="N14" s="238">
        <v>12</v>
      </c>
      <c r="O14" s="149"/>
      <c r="P14" s="238">
        <v>25</v>
      </c>
      <c r="Q14" s="149"/>
      <c r="R14" s="238"/>
      <c r="S14" s="149"/>
      <c r="T14" s="238"/>
      <c r="U14" s="149"/>
      <c r="V14" s="238">
        <v>25</v>
      </c>
      <c r="W14" s="149"/>
      <c r="X14" s="238"/>
    </row>
    <row r="15" spans="1:24" s="122" customFormat="1" ht="12.75">
      <c r="A15" s="104" t="s">
        <v>581</v>
      </c>
      <c r="B15" s="123" t="s">
        <v>337</v>
      </c>
      <c r="C15" s="123"/>
      <c r="D15" s="123" t="s">
        <v>22</v>
      </c>
      <c r="E15" s="124" t="s">
        <v>256</v>
      </c>
      <c r="F15" s="124"/>
      <c r="G15" s="183">
        <f t="shared" si="0"/>
        <v>60</v>
      </c>
      <c r="H15" s="105">
        <f t="shared" si="1"/>
        <v>3</v>
      </c>
      <c r="I15" s="124"/>
      <c r="J15" s="124"/>
      <c r="K15" s="124"/>
      <c r="L15" s="121">
        <v>5</v>
      </c>
      <c r="M15" s="147"/>
      <c r="N15" s="121"/>
      <c r="O15" s="147"/>
      <c r="P15" s="121"/>
      <c r="Q15" s="147"/>
      <c r="R15" s="121">
        <v>15</v>
      </c>
      <c r="S15" s="147"/>
      <c r="T15" s="121"/>
      <c r="U15" s="147"/>
      <c r="V15" s="121">
        <v>40</v>
      </c>
      <c r="W15" s="147"/>
      <c r="X15" s="121"/>
    </row>
    <row r="16" spans="1:24" s="122" customFormat="1" ht="12.75">
      <c r="A16" s="104" t="s">
        <v>582</v>
      </c>
      <c r="B16" s="31" t="s">
        <v>382</v>
      </c>
      <c r="C16" s="31"/>
      <c r="D16" s="31" t="s">
        <v>29</v>
      </c>
      <c r="E16" s="32">
        <v>90</v>
      </c>
      <c r="F16" s="32"/>
      <c r="G16" s="183">
        <f t="shared" si="0"/>
        <v>48</v>
      </c>
      <c r="H16" s="105">
        <f t="shared" si="1"/>
        <v>3</v>
      </c>
      <c r="I16" s="32"/>
      <c r="J16" s="32"/>
      <c r="K16" s="32"/>
      <c r="L16" s="32"/>
      <c r="M16" s="32"/>
      <c r="N16" s="121">
        <v>8</v>
      </c>
      <c r="O16" s="147"/>
      <c r="P16" s="121"/>
      <c r="Q16" s="147"/>
      <c r="R16" s="121">
        <v>30</v>
      </c>
      <c r="S16" s="147"/>
      <c r="T16" s="121"/>
      <c r="U16" s="147"/>
      <c r="V16" s="121"/>
      <c r="W16" s="147"/>
      <c r="X16" s="121">
        <v>10</v>
      </c>
    </row>
    <row r="17" spans="1:24" s="122" customFormat="1" ht="12.75">
      <c r="A17" s="104" t="s">
        <v>583</v>
      </c>
      <c r="B17" s="123" t="s">
        <v>330</v>
      </c>
      <c r="C17" s="123"/>
      <c r="D17" s="123" t="s">
        <v>22</v>
      </c>
      <c r="E17" s="124">
        <v>91</v>
      </c>
      <c r="F17" s="124"/>
      <c r="G17" s="183">
        <f t="shared" si="0"/>
        <v>46</v>
      </c>
      <c r="H17" s="105">
        <f t="shared" si="1"/>
        <v>3</v>
      </c>
      <c r="I17" s="124"/>
      <c r="J17" s="124"/>
      <c r="K17" s="124"/>
      <c r="L17" s="121">
        <v>11</v>
      </c>
      <c r="M17" s="147"/>
      <c r="N17" s="121"/>
      <c r="O17" s="147"/>
      <c r="P17" s="121"/>
      <c r="Q17" s="147"/>
      <c r="R17" s="121"/>
      <c r="S17" s="147"/>
      <c r="T17" s="121">
        <v>5</v>
      </c>
      <c r="U17" s="147"/>
      <c r="V17" s="121">
        <v>30</v>
      </c>
      <c r="W17" s="147"/>
      <c r="X17" s="121"/>
    </row>
    <row r="18" spans="1:24" s="122" customFormat="1" ht="12.75">
      <c r="A18" s="104" t="s">
        <v>584</v>
      </c>
      <c r="B18" s="31" t="s">
        <v>175</v>
      </c>
      <c r="C18" s="31"/>
      <c r="D18" s="31" t="s">
        <v>41</v>
      </c>
      <c r="E18" s="32">
        <v>71</v>
      </c>
      <c r="F18" s="32"/>
      <c r="G18" s="183">
        <f t="shared" si="0"/>
        <v>45</v>
      </c>
      <c r="H18" s="105">
        <f t="shared" si="1"/>
        <v>2</v>
      </c>
      <c r="I18" s="32"/>
      <c r="J18" s="32">
        <v>20</v>
      </c>
      <c r="K18" s="32"/>
      <c r="L18" s="121"/>
      <c r="M18" s="147"/>
      <c r="N18" s="121"/>
      <c r="O18" s="147"/>
      <c r="P18" s="121"/>
      <c r="Q18" s="147"/>
      <c r="R18" s="121">
        <v>25</v>
      </c>
      <c r="S18" s="147"/>
      <c r="T18" s="121"/>
      <c r="U18" s="147"/>
      <c r="V18" s="121"/>
      <c r="W18" s="147"/>
      <c r="X18" s="121"/>
    </row>
    <row r="19" spans="1:24" s="122" customFormat="1" ht="12.75">
      <c r="A19" s="104" t="s">
        <v>230</v>
      </c>
      <c r="B19" s="31" t="s">
        <v>458</v>
      </c>
      <c r="C19" s="31"/>
      <c r="D19" s="31" t="s">
        <v>18</v>
      </c>
      <c r="E19" s="32">
        <v>191</v>
      </c>
      <c r="F19" s="32"/>
      <c r="G19" s="183">
        <f t="shared" si="0"/>
        <v>38</v>
      </c>
      <c r="H19" s="105">
        <f t="shared" si="1"/>
        <v>2</v>
      </c>
      <c r="I19" s="32"/>
      <c r="J19" s="32"/>
      <c r="K19" s="32"/>
      <c r="L19" s="121">
        <v>29</v>
      </c>
      <c r="M19" s="147"/>
      <c r="N19" s="121"/>
      <c r="O19" s="147"/>
      <c r="P19" s="121"/>
      <c r="Q19" s="147"/>
      <c r="R19" s="121"/>
      <c r="S19" s="147"/>
      <c r="T19" s="121">
        <v>9</v>
      </c>
      <c r="U19" s="147"/>
      <c r="V19" s="121"/>
      <c r="W19" s="147"/>
      <c r="X19" s="121"/>
    </row>
    <row r="20" spans="1:24" s="240" customFormat="1" ht="12.75">
      <c r="A20" s="238" t="s">
        <v>585</v>
      </c>
      <c r="B20" s="241" t="s">
        <v>24</v>
      </c>
      <c r="C20" s="241"/>
      <c r="D20" s="241" t="s">
        <v>22</v>
      </c>
      <c r="E20" s="242">
        <v>170</v>
      </c>
      <c r="F20" s="242"/>
      <c r="G20" s="243">
        <f t="shared" si="0"/>
        <v>33</v>
      </c>
      <c r="H20" s="244">
        <f t="shared" si="1"/>
        <v>2</v>
      </c>
      <c r="I20" s="242"/>
      <c r="J20" s="242"/>
      <c r="K20" s="242"/>
      <c r="L20" s="238">
        <v>26</v>
      </c>
      <c r="M20" s="149"/>
      <c r="N20" s="238"/>
      <c r="O20" s="149"/>
      <c r="P20" s="238"/>
      <c r="Q20" s="149"/>
      <c r="R20" s="238"/>
      <c r="S20" s="149"/>
      <c r="T20" s="238">
        <v>7</v>
      </c>
      <c r="U20" s="149"/>
      <c r="V20" s="238"/>
      <c r="W20" s="149"/>
      <c r="X20" s="238"/>
    </row>
    <row r="21" spans="1:24" s="240" customFormat="1" ht="12.75">
      <c r="A21" s="238" t="s">
        <v>586</v>
      </c>
      <c r="B21" s="241" t="s">
        <v>311</v>
      </c>
      <c r="C21" s="241"/>
      <c r="D21" s="241" t="s">
        <v>18</v>
      </c>
      <c r="E21" s="242">
        <v>200</v>
      </c>
      <c r="F21" s="242"/>
      <c r="G21" s="243">
        <f t="shared" si="0"/>
        <v>32</v>
      </c>
      <c r="H21" s="244">
        <f t="shared" si="1"/>
        <v>1</v>
      </c>
      <c r="I21" s="242"/>
      <c r="J21" s="242"/>
      <c r="K21" s="242"/>
      <c r="L21" s="238">
        <v>32</v>
      </c>
      <c r="M21" s="149"/>
      <c r="N21" s="238"/>
      <c r="O21" s="149"/>
      <c r="P21" s="238"/>
      <c r="Q21" s="149"/>
      <c r="R21" s="238"/>
      <c r="S21" s="149"/>
      <c r="T21" s="238"/>
      <c r="U21" s="149"/>
      <c r="V21" s="238"/>
      <c r="W21" s="149"/>
      <c r="X21" s="238"/>
    </row>
    <row r="22" spans="1:24" s="122" customFormat="1" ht="12.75">
      <c r="A22" s="104" t="s">
        <v>587</v>
      </c>
      <c r="B22" s="31" t="s">
        <v>312</v>
      </c>
      <c r="C22" s="31"/>
      <c r="D22" s="31" t="s">
        <v>34</v>
      </c>
      <c r="E22" s="32">
        <v>176</v>
      </c>
      <c r="F22" s="32"/>
      <c r="G22" s="183">
        <f t="shared" si="0"/>
        <v>26</v>
      </c>
      <c r="H22" s="105">
        <f t="shared" si="1"/>
        <v>1</v>
      </c>
      <c r="I22" s="32"/>
      <c r="J22" s="32"/>
      <c r="K22" s="32"/>
      <c r="L22" s="121">
        <v>26</v>
      </c>
      <c r="M22" s="147"/>
      <c r="N22" s="121"/>
      <c r="O22" s="147"/>
      <c r="P22" s="121"/>
      <c r="Q22" s="147"/>
      <c r="R22" s="121"/>
      <c r="S22" s="147"/>
      <c r="T22" s="121"/>
      <c r="U22" s="147"/>
      <c r="V22" s="121"/>
      <c r="W22" s="147"/>
      <c r="X22" s="121"/>
    </row>
    <row r="23" spans="1:24" s="122" customFormat="1" ht="12.75">
      <c r="A23" s="104" t="s">
        <v>489</v>
      </c>
      <c r="B23" s="31" t="s">
        <v>45</v>
      </c>
      <c r="C23" s="31"/>
      <c r="D23" s="31" t="s">
        <v>25</v>
      </c>
      <c r="E23" s="32">
        <v>181</v>
      </c>
      <c r="F23" s="32"/>
      <c r="G23" s="183">
        <f t="shared" si="0"/>
        <v>25.5</v>
      </c>
      <c r="H23" s="105">
        <f t="shared" si="1"/>
        <v>2</v>
      </c>
      <c r="I23" s="32"/>
      <c r="J23" s="32"/>
      <c r="K23" s="32"/>
      <c r="L23" s="121">
        <v>20</v>
      </c>
      <c r="M23" s="147"/>
      <c r="N23" s="121"/>
      <c r="O23" s="147"/>
      <c r="P23" s="121"/>
      <c r="Q23" s="147"/>
      <c r="R23" s="121"/>
      <c r="S23" s="147"/>
      <c r="T23" s="121">
        <v>5.5</v>
      </c>
      <c r="U23" s="147"/>
      <c r="V23" s="121"/>
      <c r="W23" s="147"/>
      <c r="X23" s="121"/>
    </row>
    <row r="24" spans="1:24" s="122" customFormat="1" ht="12.75">
      <c r="A24" s="104" t="s">
        <v>502</v>
      </c>
      <c r="B24" s="31" t="s">
        <v>569</v>
      </c>
      <c r="C24" s="31"/>
      <c r="D24" s="31" t="s">
        <v>41</v>
      </c>
      <c r="E24" s="32">
        <v>89</v>
      </c>
      <c r="F24" s="147"/>
      <c r="G24" s="183">
        <f t="shared" si="0"/>
        <v>25</v>
      </c>
      <c r="H24" s="105">
        <f t="shared" si="1"/>
        <v>1</v>
      </c>
      <c r="I24" s="147"/>
      <c r="J24" s="147"/>
      <c r="K24" s="147"/>
      <c r="L24" s="147"/>
      <c r="M24" s="147"/>
      <c r="N24" s="147"/>
      <c r="O24" s="147"/>
      <c r="P24" s="147"/>
      <c r="Q24" s="147"/>
      <c r="R24" s="121">
        <v>25</v>
      </c>
      <c r="S24" s="147"/>
      <c r="T24" s="147"/>
      <c r="U24" s="147"/>
      <c r="V24" s="121"/>
      <c r="W24" s="147"/>
      <c r="X24" s="121"/>
    </row>
    <row r="25" spans="1:24" s="122" customFormat="1" ht="12.75">
      <c r="A25" s="104"/>
      <c r="B25" s="31" t="s">
        <v>651</v>
      </c>
      <c r="C25" s="31"/>
      <c r="D25" s="31" t="s">
        <v>25</v>
      </c>
      <c r="E25" s="32" t="s">
        <v>652</v>
      </c>
      <c r="F25" s="147"/>
      <c r="G25" s="183">
        <f t="shared" si="0"/>
        <v>25</v>
      </c>
      <c r="H25" s="105">
        <f t="shared" si="1"/>
        <v>1</v>
      </c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21">
        <v>25</v>
      </c>
      <c r="W25" s="147"/>
      <c r="X25" s="121"/>
    </row>
    <row r="26" spans="1:24" s="122" customFormat="1" ht="12.75">
      <c r="A26" s="104"/>
      <c r="B26" s="123" t="s">
        <v>313</v>
      </c>
      <c r="C26" s="123"/>
      <c r="D26" s="123" t="s">
        <v>213</v>
      </c>
      <c r="E26" s="124">
        <v>175</v>
      </c>
      <c r="F26" s="124"/>
      <c r="G26" s="183">
        <f t="shared" si="0"/>
        <v>25</v>
      </c>
      <c r="H26" s="105">
        <f t="shared" si="1"/>
        <v>1</v>
      </c>
      <c r="I26" s="124"/>
      <c r="J26" s="124"/>
      <c r="K26" s="124"/>
      <c r="L26" s="121">
        <v>25</v>
      </c>
      <c r="M26" s="147"/>
      <c r="N26" s="121"/>
      <c r="O26" s="147"/>
      <c r="P26" s="121"/>
      <c r="Q26" s="147"/>
      <c r="R26" s="121"/>
      <c r="S26" s="147"/>
      <c r="T26" s="121"/>
      <c r="U26" s="147"/>
      <c r="V26" s="121"/>
      <c r="W26" s="147"/>
      <c r="X26" s="121"/>
    </row>
    <row r="27" spans="1:24" s="240" customFormat="1" ht="12.75">
      <c r="A27" s="238" t="s">
        <v>590</v>
      </c>
      <c r="B27" s="241" t="s">
        <v>28</v>
      </c>
      <c r="C27" s="241"/>
      <c r="D27" s="241" t="s">
        <v>29</v>
      </c>
      <c r="E27" s="242">
        <v>127</v>
      </c>
      <c r="F27" s="242"/>
      <c r="G27" s="243">
        <f t="shared" si="0"/>
        <v>23</v>
      </c>
      <c r="H27" s="244">
        <f t="shared" si="1"/>
        <v>2</v>
      </c>
      <c r="I27" s="242"/>
      <c r="J27" s="242"/>
      <c r="K27" s="242"/>
      <c r="L27" s="238">
        <v>18</v>
      </c>
      <c r="M27" s="149"/>
      <c r="N27" s="238"/>
      <c r="O27" s="149"/>
      <c r="P27" s="238"/>
      <c r="Q27" s="149"/>
      <c r="R27" s="238"/>
      <c r="S27" s="149"/>
      <c r="T27" s="238">
        <v>5</v>
      </c>
      <c r="U27" s="149"/>
      <c r="V27" s="238"/>
      <c r="W27" s="149"/>
      <c r="X27" s="238"/>
    </row>
    <row r="28" spans="1:24" s="122" customFormat="1" ht="12.75">
      <c r="A28" s="104" t="s">
        <v>591</v>
      </c>
      <c r="B28" s="123" t="s">
        <v>314</v>
      </c>
      <c r="C28" s="123"/>
      <c r="D28" s="123" t="s">
        <v>41</v>
      </c>
      <c r="E28" s="124">
        <v>158</v>
      </c>
      <c r="F28" s="124"/>
      <c r="G28" s="183">
        <f t="shared" si="0"/>
        <v>23</v>
      </c>
      <c r="H28" s="105">
        <f t="shared" si="1"/>
        <v>1</v>
      </c>
      <c r="I28" s="124"/>
      <c r="J28" s="124"/>
      <c r="K28" s="124"/>
      <c r="L28" s="121">
        <v>23</v>
      </c>
      <c r="M28" s="147"/>
      <c r="N28" s="121"/>
      <c r="O28" s="147"/>
      <c r="P28" s="121"/>
      <c r="Q28" s="147"/>
      <c r="R28" s="121"/>
      <c r="S28" s="147"/>
      <c r="T28" s="121"/>
      <c r="U28" s="147"/>
      <c r="V28" s="121"/>
      <c r="W28" s="147"/>
      <c r="X28" s="121"/>
    </row>
    <row r="29" spans="1:24" s="240" customFormat="1" ht="12.75">
      <c r="A29" s="238" t="s">
        <v>592</v>
      </c>
      <c r="B29" s="241" t="s">
        <v>315</v>
      </c>
      <c r="C29" s="241"/>
      <c r="D29" s="241" t="s">
        <v>22</v>
      </c>
      <c r="E29" s="242">
        <v>194</v>
      </c>
      <c r="F29" s="242"/>
      <c r="G29" s="243">
        <f t="shared" si="0"/>
        <v>22</v>
      </c>
      <c r="H29" s="244">
        <f t="shared" si="1"/>
        <v>1</v>
      </c>
      <c r="I29" s="242"/>
      <c r="J29" s="242"/>
      <c r="K29" s="242"/>
      <c r="L29" s="238">
        <v>22</v>
      </c>
      <c r="M29" s="149"/>
      <c r="N29" s="238"/>
      <c r="O29" s="149"/>
      <c r="P29" s="238"/>
      <c r="Q29" s="149"/>
      <c r="R29" s="238"/>
      <c r="S29" s="149"/>
      <c r="T29" s="238"/>
      <c r="U29" s="149"/>
      <c r="V29" s="238"/>
      <c r="W29" s="149"/>
      <c r="X29" s="238"/>
    </row>
    <row r="30" spans="1:24" s="122" customFormat="1" ht="12.75">
      <c r="A30" s="104" t="s">
        <v>593</v>
      </c>
      <c r="B30" s="31" t="s">
        <v>374</v>
      </c>
      <c r="C30" s="31"/>
      <c r="D30" s="31" t="s">
        <v>33</v>
      </c>
      <c r="E30" s="32">
        <v>76</v>
      </c>
      <c r="F30" s="32"/>
      <c r="G30" s="183">
        <f t="shared" si="0"/>
        <v>21.5</v>
      </c>
      <c r="H30" s="105">
        <f t="shared" si="1"/>
        <v>2</v>
      </c>
      <c r="I30" s="32"/>
      <c r="J30" s="32"/>
      <c r="K30" s="32"/>
      <c r="L30" s="32"/>
      <c r="M30" s="32"/>
      <c r="N30" s="121">
        <v>18</v>
      </c>
      <c r="O30" s="147"/>
      <c r="P30" s="121"/>
      <c r="Q30" s="147"/>
      <c r="R30" s="121"/>
      <c r="S30" s="147"/>
      <c r="T30" s="121">
        <v>3.5</v>
      </c>
      <c r="U30" s="147"/>
      <c r="V30" s="121"/>
      <c r="W30" s="147"/>
      <c r="X30" s="121"/>
    </row>
    <row r="31" spans="1:24" s="122" customFormat="1" ht="12.75">
      <c r="A31" s="104" t="s">
        <v>710</v>
      </c>
      <c r="B31" s="31" t="s">
        <v>573</v>
      </c>
      <c r="C31" s="31"/>
      <c r="D31" s="31" t="s">
        <v>29</v>
      </c>
      <c r="E31" s="32">
        <v>45</v>
      </c>
      <c r="F31" s="147"/>
      <c r="G31" s="183">
        <f t="shared" si="0"/>
        <v>20</v>
      </c>
      <c r="H31" s="105">
        <f t="shared" si="1"/>
        <v>2</v>
      </c>
      <c r="I31" s="147"/>
      <c r="J31" s="147"/>
      <c r="K31" s="147"/>
      <c r="L31" s="147"/>
      <c r="M31" s="147"/>
      <c r="N31" s="147"/>
      <c r="O31" s="147"/>
      <c r="P31" s="147"/>
      <c r="Q31" s="147"/>
      <c r="R31" s="121">
        <v>10</v>
      </c>
      <c r="S31" s="147"/>
      <c r="T31" s="147"/>
      <c r="U31" s="147"/>
      <c r="V31" s="121">
        <v>10</v>
      </c>
      <c r="W31" s="147"/>
      <c r="X31" s="121"/>
    </row>
    <row r="32" spans="1:24" s="122" customFormat="1" ht="12.75">
      <c r="A32" s="104"/>
      <c r="B32" s="31" t="s">
        <v>325</v>
      </c>
      <c r="C32" s="31"/>
      <c r="D32" s="31" t="s">
        <v>22</v>
      </c>
      <c r="E32" s="32">
        <v>158</v>
      </c>
      <c r="F32" s="32"/>
      <c r="G32" s="183">
        <f t="shared" si="0"/>
        <v>20</v>
      </c>
      <c r="H32" s="105">
        <f t="shared" si="1"/>
        <v>2</v>
      </c>
      <c r="I32" s="32"/>
      <c r="J32" s="32"/>
      <c r="K32" s="32"/>
      <c r="L32" s="121">
        <v>13</v>
      </c>
      <c r="M32" s="147"/>
      <c r="N32" s="121"/>
      <c r="O32" s="147"/>
      <c r="P32" s="121"/>
      <c r="Q32" s="147"/>
      <c r="R32" s="121"/>
      <c r="S32" s="147"/>
      <c r="T32" s="121">
        <v>7</v>
      </c>
      <c r="U32" s="147"/>
      <c r="V32" s="121"/>
      <c r="W32" s="147"/>
      <c r="X32" s="121"/>
    </row>
    <row r="33" spans="1:24" s="122" customFormat="1" ht="12.75">
      <c r="A33" s="104" t="s">
        <v>251</v>
      </c>
      <c r="B33" s="31" t="s">
        <v>317</v>
      </c>
      <c r="C33" s="31"/>
      <c r="D33" s="31" t="s">
        <v>34</v>
      </c>
      <c r="E33" s="32">
        <v>170</v>
      </c>
      <c r="F33" s="32"/>
      <c r="G33" s="183">
        <f t="shared" si="0"/>
        <v>19</v>
      </c>
      <c r="H33" s="105">
        <f t="shared" si="1"/>
        <v>1</v>
      </c>
      <c r="I33" s="32"/>
      <c r="J33" s="32"/>
      <c r="K33" s="32"/>
      <c r="L33" s="121">
        <v>19</v>
      </c>
      <c r="M33" s="147"/>
      <c r="N33" s="121"/>
      <c r="O33" s="147"/>
      <c r="P33" s="121"/>
      <c r="Q33" s="147"/>
      <c r="R33" s="121"/>
      <c r="S33" s="147"/>
      <c r="T33" s="121"/>
      <c r="U33" s="147"/>
      <c r="V33" s="121"/>
      <c r="W33" s="147"/>
      <c r="X33" s="121"/>
    </row>
    <row r="34" spans="1:24" s="122" customFormat="1" ht="12.75">
      <c r="A34" s="104"/>
      <c r="B34" s="31" t="s">
        <v>319</v>
      </c>
      <c r="C34" s="31"/>
      <c r="D34" s="31" t="s">
        <v>34</v>
      </c>
      <c r="E34" s="32">
        <v>129</v>
      </c>
      <c r="F34" s="32"/>
      <c r="G34" s="183">
        <f t="shared" si="0"/>
        <v>19</v>
      </c>
      <c r="H34" s="105">
        <f t="shared" si="1"/>
        <v>1</v>
      </c>
      <c r="I34" s="32"/>
      <c r="J34" s="32"/>
      <c r="K34" s="32"/>
      <c r="L34" s="121">
        <v>19</v>
      </c>
      <c r="M34" s="147"/>
      <c r="N34" s="121"/>
      <c r="O34" s="147"/>
      <c r="P34" s="121"/>
      <c r="Q34" s="147"/>
      <c r="R34" s="121"/>
      <c r="S34" s="147"/>
      <c r="T34" s="121"/>
      <c r="U34" s="147"/>
      <c r="V34" s="121"/>
      <c r="W34" s="147"/>
      <c r="X34" s="121"/>
    </row>
    <row r="35" spans="1:24" s="122" customFormat="1" ht="12.75">
      <c r="A35" s="104"/>
      <c r="B35" s="31" t="s">
        <v>318</v>
      </c>
      <c r="C35" s="31"/>
      <c r="D35" s="31" t="s">
        <v>25</v>
      </c>
      <c r="E35" s="32">
        <v>129</v>
      </c>
      <c r="F35" s="32"/>
      <c r="G35" s="183">
        <f t="shared" si="0"/>
        <v>19</v>
      </c>
      <c r="H35" s="105">
        <f t="shared" si="1"/>
        <v>1</v>
      </c>
      <c r="I35" s="32"/>
      <c r="J35" s="32"/>
      <c r="K35" s="32"/>
      <c r="L35" s="121">
        <v>19</v>
      </c>
      <c r="M35" s="147"/>
      <c r="N35" s="121"/>
      <c r="O35" s="147"/>
      <c r="P35" s="121"/>
      <c r="Q35" s="147"/>
      <c r="R35" s="121"/>
      <c r="S35" s="147"/>
      <c r="T35" s="121"/>
      <c r="U35" s="147"/>
      <c r="V35" s="121"/>
      <c r="W35" s="147"/>
      <c r="X35" s="121"/>
    </row>
    <row r="36" spans="1:24" s="122" customFormat="1" ht="12.75">
      <c r="A36" s="104" t="s">
        <v>254</v>
      </c>
      <c r="B36" s="31" t="s">
        <v>131</v>
      </c>
      <c r="C36" s="31"/>
      <c r="D36" s="31" t="s">
        <v>34</v>
      </c>
      <c r="E36" s="32">
        <v>112</v>
      </c>
      <c r="F36" s="32"/>
      <c r="G36" s="183">
        <f t="shared" si="0"/>
        <v>17</v>
      </c>
      <c r="H36" s="105">
        <f t="shared" si="1"/>
        <v>2</v>
      </c>
      <c r="I36" s="32"/>
      <c r="J36" s="32"/>
      <c r="K36" s="32"/>
      <c r="L36" s="121">
        <v>15</v>
      </c>
      <c r="M36" s="147"/>
      <c r="N36" s="121"/>
      <c r="O36" s="147"/>
      <c r="P36" s="121"/>
      <c r="Q36" s="147"/>
      <c r="R36" s="121"/>
      <c r="S36" s="147"/>
      <c r="T36" s="121">
        <v>2</v>
      </c>
      <c r="U36" s="147"/>
      <c r="V36" s="121"/>
      <c r="W36" s="147"/>
      <c r="X36" s="121"/>
    </row>
    <row r="37" spans="1:24" s="122" customFormat="1" ht="12.75">
      <c r="A37" s="104"/>
      <c r="B37" s="31" t="s">
        <v>324</v>
      </c>
      <c r="C37" s="31"/>
      <c r="D37" s="31" t="s">
        <v>22</v>
      </c>
      <c r="E37" s="32">
        <v>97</v>
      </c>
      <c r="F37" s="32"/>
      <c r="G37" s="183">
        <f aca="true" t="shared" si="2" ref="G37:G73">SUM(J37:X37)</f>
        <v>17</v>
      </c>
      <c r="H37" s="105">
        <f aca="true" t="shared" si="3" ref="H37:H73">15-COUNTBLANK(J37:X37)</f>
        <v>2</v>
      </c>
      <c r="I37" s="32"/>
      <c r="J37" s="32"/>
      <c r="K37" s="32"/>
      <c r="L37" s="121">
        <v>14</v>
      </c>
      <c r="M37" s="147"/>
      <c r="N37" s="121"/>
      <c r="O37" s="147"/>
      <c r="P37" s="121"/>
      <c r="Q37" s="147"/>
      <c r="R37" s="121"/>
      <c r="S37" s="147"/>
      <c r="T37" s="121">
        <v>3</v>
      </c>
      <c r="U37" s="147"/>
      <c r="V37" s="121"/>
      <c r="W37" s="147"/>
      <c r="X37" s="121"/>
    </row>
    <row r="38" spans="1:24" s="122" customFormat="1" ht="12.75">
      <c r="A38" s="104" t="s">
        <v>597</v>
      </c>
      <c r="B38" s="123" t="s">
        <v>320</v>
      </c>
      <c r="C38" s="123"/>
      <c r="D38" s="123" t="s">
        <v>22</v>
      </c>
      <c r="E38" s="124">
        <v>141</v>
      </c>
      <c r="F38" s="124"/>
      <c r="G38" s="183">
        <f t="shared" si="2"/>
        <v>17</v>
      </c>
      <c r="H38" s="105">
        <f t="shared" si="3"/>
        <v>1</v>
      </c>
      <c r="I38" s="124"/>
      <c r="J38" s="124"/>
      <c r="K38" s="124"/>
      <c r="L38" s="121">
        <v>17</v>
      </c>
      <c r="M38" s="147"/>
      <c r="N38" s="121"/>
      <c r="O38" s="147"/>
      <c r="P38" s="121"/>
      <c r="Q38" s="147"/>
      <c r="R38" s="121"/>
      <c r="S38" s="147"/>
      <c r="T38" s="121"/>
      <c r="U38" s="147"/>
      <c r="V38" s="121"/>
      <c r="W38" s="147"/>
      <c r="X38" s="121"/>
    </row>
    <row r="39" spans="1:24" s="122" customFormat="1" ht="12.75">
      <c r="A39" s="104" t="s">
        <v>255</v>
      </c>
      <c r="B39" s="31" t="s">
        <v>326</v>
      </c>
      <c r="C39" s="31"/>
      <c r="D39" s="31" t="s">
        <v>22</v>
      </c>
      <c r="E39" s="32">
        <v>107</v>
      </c>
      <c r="F39" s="32"/>
      <c r="G39" s="183">
        <f t="shared" si="2"/>
        <v>16</v>
      </c>
      <c r="H39" s="105">
        <f t="shared" si="3"/>
        <v>2</v>
      </c>
      <c r="I39" s="32"/>
      <c r="J39" s="32"/>
      <c r="K39" s="32"/>
      <c r="L39" s="121">
        <v>13</v>
      </c>
      <c r="M39" s="147"/>
      <c r="N39" s="121"/>
      <c r="O39" s="147"/>
      <c r="P39" s="121"/>
      <c r="Q39" s="147"/>
      <c r="R39" s="121"/>
      <c r="S39" s="147"/>
      <c r="T39" s="121">
        <v>3</v>
      </c>
      <c r="U39" s="147"/>
      <c r="V39" s="121"/>
      <c r="W39" s="147"/>
      <c r="X39" s="121"/>
    </row>
    <row r="40" spans="1:24" s="122" customFormat="1" ht="12.75">
      <c r="A40" s="104" t="s">
        <v>709</v>
      </c>
      <c r="B40" s="31" t="s">
        <v>321</v>
      </c>
      <c r="C40" s="31"/>
      <c r="D40" s="31" t="s">
        <v>22</v>
      </c>
      <c r="E40" s="32">
        <v>165</v>
      </c>
      <c r="F40" s="32"/>
      <c r="G40" s="183">
        <f t="shared" si="2"/>
        <v>16</v>
      </c>
      <c r="H40" s="105">
        <f t="shared" si="3"/>
        <v>1</v>
      </c>
      <c r="I40" s="32"/>
      <c r="J40" s="32"/>
      <c r="K40" s="32"/>
      <c r="L40" s="121">
        <v>16</v>
      </c>
      <c r="M40" s="147"/>
      <c r="N40" s="121"/>
      <c r="O40" s="147"/>
      <c r="P40" s="121"/>
      <c r="Q40" s="147"/>
      <c r="R40" s="121"/>
      <c r="S40" s="147"/>
      <c r="T40" s="121"/>
      <c r="U40" s="147"/>
      <c r="V40" s="147"/>
      <c r="W40" s="147"/>
      <c r="X40" s="121"/>
    </row>
    <row r="41" spans="1:24" s="122" customFormat="1" ht="12.75">
      <c r="A41" s="104"/>
      <c r="B41" s="31" t="s">
        <v>375</v>
      </c>
      <c r="C41" s="31"/>
      <c r="D41" s="31" t="s">
        <v>138</v>
      </c>
      <c r="E41" s="32">
        <v>101</v>
      </c>
      <c r="F41" s="32"/>
      <c r="G41" s="183">
        <f t="shared" si="2"/>
        <v>16</v>
      </c>
      <c r="H41" s="105">
        <f t="shared" si="3"/>
        <v>1</v>
      </c>
      <c r="I41" s="32"/>
      <c r="J41" s="32"/>
      <c r="K41" s="32"/>
      <c r="L41" s="32"/>
      <c r="M41" s="32"/>
      <c r="N41" s="121">
        <v>16</v>
      </c>
      <c r="O41" s="147"/>
      <c r="P41" s="121"/>
      <c r="Q41" s="147"/>
      <c r="R41" s="121"/>
      <c r="S41" s="147"/>
      <c r="T41" s="121"/>
      <c r="U41" s="147"/>
      <c r="V41" s="121"/>
      <c r="W41" s="147"/>
      <c r="X41" s="121"/>
    </row>
    <row r="42" spans="1:24" s="122" customFormat="1" ht="12.75">
      <c r="A42" s="104" t="s">
        <v>702</v>
      </c>
      <c r="B42" s="31" t="s">
        <v>322</v>
      </c>
      <c r="C42" s="31"/>
      <c r="D42" s="31" t="s">
        <v>22</v>
      </c>
      <c r="E42" s="32">
        <v>175</v>
      </c>
      <c r="F42" s="32"/>
      <c r="G42" s="183">
        <f t="shared" si="2"/>
        <v>15</v>
      </c>
      <c r="H42" s="105">
        <f t="shared" si="3"/>
        <v>1</v>
      </c>
      <c r="I42" s="32"/>
      <c r="J42" s="32"/>
      <c r="K42" s="32"/>
      <c r="L42" s="121">
        <v>15</v>
      </c>
      <c r="M42" s="147"/>
      <c r="N42" s="121"/>
      <c r="O42" s="147"/>
      <c r="P42" s="121"/>
      <c r="Q42" s="147"/>
      <c r="R42" s="121"/>
      <c r="S42" s="147"/>
      <c r="T42" s="121"/>
      <c r="U42" s="147"/>
      <c r="V42" s="147"/>
      <c r="W42" s="147"/>
      <c r="X42" s="121"/>
    </row>
    <row r="43" spans="1:24" s="122" customFormat="1" ht="12.75">
      <c r="A43" s="104"/>
      <c r="B43" s="31" t="s">
        <v>323</v>
      </c>
      <c r="C43" s="31"/>
      <c r="D43" s="31" t="s">
        <v>237</v>
      </c>
      <c r="E43" s="32" t="s">
        <v>236</v>
      </c>
      <c r="F43" s="32"/>
      <c r="G43" s="183">
        <f t="shared" si="2"/>
        <v>15</v>
      </c>
      <c r="H43" s="105">
        <f t="shared" si="3"/>
        <v>1</v>
      </c>
      <c r="I43" s="32"/>
      <c r="J43" s="32"/>
      <c r="K43" s="32"/>
      <c r="L43" s="121">
        <v>15</v>
      </c>
      <c r="M43" s="147"/>
      <c r="N43" s="121"/>
      <c r="O43" s="147"/>
      <c r="P43" s="121"/>
      <c r="Q43" s="147"/>
      <c r="R43" s="121"/>
      <c r="S43" s="147"/>
      <c r="T43" s="121"/>
      <c r="U43" s="147"/>
      <c r="V43" s="147"/>
      <c r="W43" s="147"/>
      <c r="X43" s="121"/>
    </row>
    <row r="44" spans="1:24" s="122" customFormat="1" ht="12.75">
      <c r="A44" s="104" t="s">
        <v>598</v>
      </c>
      <c r="B44" s="31" t="s">
        <v>27</v>
      </c>
      <c r="C44" s="31"/>
      <c r="D44" s="31" t="s">
        <v>22</v>
      </c>
      <c r="E44" s="32">
        <v>125</v>
      </c>
      <c r="F44" s="32"/>
      <c r="G44" s="183">
        <f t="shared" si="2"/>
        <v>13</v>
      </c>
      <c r="H44" s="105">
        <f t="shared" si="3"/>
        <v>2</v>
      </c>
      <c r="I44" s="32"/>
      <c r="J44" s="32"/>
      <c r="K44" s="32"/>
      <c r="L44" s="121">
        <v>7</v>
      </c>
      <c r="M44" s="147"/>
      <c r="N44" s="121"/>
      <c r="O44" s="147"/>
      <c r="P44" s="121"/>
      <c r="Q44" s="147"/>
      <c r="R44" s="121"/>
      <c r="S44" s="147"/>
      <c r="T44" s="121">
        <v>6</v>
      </c>
      <c r="U44" s="147"/>
      <c r="V44" s="121"/>
      <c r="W44" s="147"/>
      <c r="X44" s="121"/>
    </row>
    <row r="45" spans="1:24" s="235" customFormat="1" ht="12.75">
      <c r="A45" s="104" t="s">
        <v>599</v>
      </c>
      <c r="B45" s="31" t="s">
        <v>664</v>
      </c>
      <c r="C45" s="31"/>
      <c r="D45" s="31" t="s">
        <v>88</v>
      </c>
      <c r="E45" s="32">
        <v>94</v>
      </c>
      <c r="F45" s="32"/>
      <c r="G45" s="183">
        <f t="shared" si="2"/>
        <v>12.5</v>
      </c>
      <c r="H45" s="105">
        <f t="shared" si="3"/>
        <v>1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273">
        <v>12.5</v>
      </c>
    </row>
    <row r="46" spans="1:24" s="122" customFormat="1" ht="12.75">
      <c r="A46" s="104" t="s">
        <v>708</v>
      </c>
      <c r="B46" s="31" t="s">
        <v>328</v>
      </c>
      <c r="C46" s="31"/>
      <c r="D46" s="31" t="s">
        <v>25</v>
      </c>
      <c r="E46" s="32">
        <v>120</v>
      </c>
      <c r="F46" s="32"/>
      <c r="G46" s="183">
        <f t="shared" si="2"/>
        <v>12</v>
      </c>
      <c r="H46" s="105">
        <f t="shared" si="3"/>
        <v>1</v>
      </c>
      <c r="I46" s="32"/>
      <c r="J46" s="32"/>
      <c r="K46" s="32"/>
      <c r="L46" s="121">
        <v>12</v>
      </c>
      <c r="M46" s="147"/>
      <c r="N46" s="121"/>
      <c r="O46" s="147"/>
      <c r="P46" s="121"/>
      <c r="Q46" s="147"/>
      <c r="R46" s="121"/>
      <c r="S46" s="147"/>
      <c r="T46" s="121"/>
      <c r="U46" s="147"/>
      <c r="V46" s="121"/>
      <c r="W46" s="147"/>
      <c r="X46" s="121"/>
    </row>
    <row r="47" spans="1:24" s="122" customFormat="1" ht="12.75">
      <c r="A47" s="104"/>
      <c r="B47" s="31" t="s">
        <v>327</v>
      </c>
      <c r="C47" s="123" t="s">
        <v>469</v>
      </c>
      <c r="D47" s="31" t="s">
        <v>22</v>
      </c>
      <c r="E47" s="32">
        <v>40</v>
      </c>
      <c r="F47" s="32"/>
      <c r="G47" s="183">
        <f t="shared" si="2"/>
        <v>12</v>
      </c>
      <c r="H47" s="105">
        <f t="shared" si="3"/>
        <v>1</v>
      </c>
      <c r="I47" s="32"/>
      <c r="J47" s="32"/>
      <c r="K47" s="32"/>
      <c r="L47" s="121">
        <v>12</v>
      </c>
      <c r="M47" s="147"/>
      <c r="N47" s="121"/>
      <c r="O47" s="147"/>
      <c r="P47" s="121"/>
      <c r="Q47" s="147"/>
      <c r="R47" s="121"/>
      <c r="S47" s="147"/>
      <c r="T47" s="121"/>
      <c r="U47" s="147"/>
      <c r="V47" s="121"/>
      <c r="W47" s="147"/>
      <c r="X47" s="121"/>
    </row>
    <row r="48" spans="1:24" s="122" customFormat="1" ht="12.75">
      <c r="A48" s="104"/>
      <c r="B48" s="31" t="s">
        <v>378</v>
      </c>
      <c r="C48" s="31"/>
      <c r="D48" s="31" t="s">
        <v>18</v>
      </c>
      <c r="E48" s="32">
        <v>99</v>
      </c>
      <c r="F48" s="32"/>
      <c r="G48" s="183">
        <f t="shared" si="2"/>
        <v>12</v>
      </c>
      <c r="H48" s="105">
        <f t="shared" si="3"/>
        <v>1</v>
      </c>
      <c r="I48" s="32"/>
      <c r="J48" s="32"/>
      <c r="K48" s="32"/>
      <c r="L48" s="32"/>
      <c r="M48" s="32"/>
      <c r="N48" s="121">
        <v>12</v>
      </c>
      <c r="O48" s="147"/>
      <c r="P48" s="121"/>
      <c r="Q48" s="147"/>
      <c r="R48" s="121"/>
      <c r="S48" s="147"/>
      <c r="T48" s="121"/>
      <c r="U48" s="147"/>
      <c r="V48" s="121"/>
      <c r="W48" s="147"/>
      <c r="X48" s="121"/>
    </row>
    <row r="49" spans="1:24" s="122" customFormat="1" ht="12.75">
      <c r="A49" s="104"/>
      <c r="B49" s="31" t="s">
        <v>379</v>
      </c>
      <c r="C49" s="31"/>
      <c r="D49" s="31" t="s">
        <v>29</v>
      </c>
      <c r="E49" s="32">
        <v>90</v>
      </c>
      <c r="F49" s="32"/>
      <c r="G49" s="183">
        <f t="shared" si="2"/>
        <v>12</v>
      </c>
      <c r="H49" s="105">
        <f t="shared" si="3"/>
        <v>1</v>
      </c>
      <c r="I49" s="32"/>
      <c r="J49" s="32"/>
      <c r="K49" s="32"/>
      <c r="L49" s="32"/>
      <c r="M49" s="32"/>
      <c r="N49" s="121">
        <v>12</v>
      </c>
      <c r="O49" s="147"/>
      <c r="P49" s="121"/>
      <c r="Q49" s="147"/>
      <c r="R49" s="121"/>
      <c r="S49" s="147"/>
      <c r="T49" s="121"/>
      <c r="U49" s="147"/>
      <c r="V49" s="121"/>
      <c r="W49" s="147"/>
      <c r="X49" s="121"/>
    </row>
    <row r="50" spans="1:24" s="122" customFormat="1" ht="12.75">
      <c r="A50" s="104" t="s">
        <v>604</v>
      </c>
      <c r="B50" s="31" t="s">
        <v>329</v>
      </c>
      <c r="C50" s="31"/>
      <c r="D50" s="31" t="s">
        <v>25</v>
      </c>
      <c r="E50" s="32">
        <v>155</v>
      </c>
      <c r="F50" s="32"/>
      <c r="G50" s="183">
        <f t="shared" si="2"/>
        <v>11</v>
      </c>
      <c r="H50" s="105">
        <f t="shared" si="3"/>
        <v>1</v>
      </c>
      <c r="I50" s="32"/>
      <c r="J50" s="32"/>
      <c r="K50" s="32"/>
      <c r="L50" s="121">
        <v>11</v>
      </c>
      <c r="M50" s="147"/>
      <c r="N50" s="121"/>
      <c r="O50" s="147"/>
      <c r="P50" s="121"/>
      <c r="Q50" s="147"/>
      <c r="R50" s="121"/>
      <c r="S50" s="147"/>
      <c r="T50" s="121"/>
      <c r="U50" s="147"/>
      <c r="V50" s="147"/>
      <c r="W50" s="147"/>
      <c r="X50" s="121"/>
    </row>
    <row r="51" spans="1:24" s="122" customFormat="1" ht="12.75">
      <c r="A51" s="104" t="s">
        <v>707</v>
      </c>
      <c r="B51" s="31" t="s">
        <v>574</v>
      </c>
      <c r="C51" s="31"/>
      <c r="D51" s="31" t="s">
        <v>237</v>
      </c>
      <c r="E51" s="32" t="s">
        <v>474</v>
      </c>
      <c r="F51" s="147"/>
      <c r="G51" s="183">
        <f t="shared" si="2"/>
        <v>10</v>
      </c>
      <c r="H51" s="105">
        <f t="shared" si="3"/>
        <v>1</v>
      </c>
      <c r="I51" s="147"/>
      <c r="J51" s="147"/>
      <c r="K51" s="147"/>
      <c r="L51" s="147"/>
      <c r="M51" s="147"/>
      <c r="N51" s="147"/>
      <c r="O51" s="147"/>
      <c r="P51" s="147"/>
      <c r="Q51" s="147"/>
      <c r="R51" s="121">
        <v>10</v>
      </c>
      <c r="S51" s="147"/>
      <c r="T51" s="147"/>
      <c r="U51" s="147"/>
      <c r="V51" s="147"/>
      <c r="W51" s="147"/>
      <c r="X51" s="121"/>
    </row>
    <row r="52" spans="1:24" s="122" customFormat="1" ht="12.75">
      <c r="A52" s="104"/>
      <c r="B52" s="123" t="s">
        <v>331</v>
      </c>
      <c r="C52" s="123"/>
      <c r="D52" s="123" t="s">
        <v>22</v>
      </c>
      <c r="E52" s="124">
        <v>36</v>
      </c>
      <c r="F52" s="124"/>
      <c r="G52" s="183">
        <f t="shared" si="2"/>
        <v>10</v>
      </c>
      <c r="H52" s="105">
        <f t="shared" si="3"/>
        <v>1</v>
      </c>
      <c r="I52" s="124"/>
      <c r="J52" s="124"/>
      <c r="K52" s="124"/>
      <c r="L52" s="121">
        <v>10</v>
      </c>
      <c r="M52" s="147"/>
      <c r="N52" s="121"/>
      <c r="O52" s="147"/>
      <c r="P52" s="121"/>
      <c r="Q52" s="147"/>
      <c r="R52" s="121"/>
      <c r="S52" s="147"/>
      <c r="T52" s="121"/>
      <c r="U52" s="147"/>
      <c r="V52" s="147"/>
      <c r="W52" s="147"/>
      <c r="X52" s="121"/>
    </row>
    <row r="53" spans="1:24" s="122" customFormat="1" ht="12.75">
      <c r="A53" s="104" t="s">
        <v>681</v>
      </c>
      <c r="B53" s="31" t="s">
        <v>333</v>
      </c>
      <c r="C53" s="31"/>
      <c r="D53" s="31" t="s">
        <v>22</v>
      </c>
      <c r="E53" s="32">
        <v>59</v>
      </c>
      <c r="F53" s="32"/>
      <c r="G53" s="183">
        <f t="shared" si="2"/>
        <v>9</v>
      </c>
      <c r="H53" s="105">
        <f t="shared" si="3"/>
        <v>1</v>
      </c>
      <c r="I53" s="32"/>
      <c r="J53" s="32"/>
      <c r="K53" s="32"/>
      <c r="L53" s="121">
        <v>9</v>
      </c>
      <c r="M53" s="147"/>
      <c r="N53" s="121"/>
      <c r="O53" s="147"/>
      <c r="P53" s="121"/>
      <c r="Q53" s="147"/>
      <c r="R53" s="121"/>
      <c r="S53" s="147"/>
      <c r="T53" s="121"/>
      <c r="U53" s="147"/>
      <c r="V53" s="121"/>
      <c r="W53" s="147"/>
      <c r="X53" s="121"/>
    </row>
    <row r="54" spans="1:24" s="122" customFormat="1" ht="12.75">
      <c r="A54" s="104"/>
      <c r="B54" s="31" t="s">
        <v>332</v>
      </c>
      <c r="C54" s="31"/>
      <c r="D54" s="31" t="s">
        <v>25</v>
      </c>
      <c r="E54" s="32">
        <v>155</v>
      </c>
      <c r="F54" s="32"/>
      <c r="G54" s="183">
        <f t="shared" si="2"/>
        <v>9</v>
      </c>
      <c r="H54" s="105">
        <f t="shared" si="3"/>
        <v>1</v>
      </c>
      <c r="I54" s="32"/>
      <c r="J54" s="32"/>
      <c r="K54" s="32"/>
      <c r="L54" s="121">
        <v>9</v>
      </c>
      <c r="M54" s="147"/>
      <c r="N54" s="121"/>
      <c r="O54" s="147"/>
      <c r="P54" s="121"/>
      <c r="Q54" s="147"/>
      <c r="R54" s="121"/>
      <c r="S54" s="147"/>
      <c r="T54" s="121"/>
      <c r="U54" s="147"/>
      <c r="V54" s="121"/>
      <c r="W54" s="147"/>
      <c r="X54" s="121"/>
    </row>
    <row r="55" spans="1:24" s="122" customFormat="1" ht="12.75">
      <c r="A55" s="104" t="s">
        <v>706</v>
      </c>
      <c r="B55" s="123" t="s">
        <v>361</v>
      </c>
      <c r="C55" s="123"/>
      <c r="D55" s="201" t="s">
        <v>34</v>
      </c>
      <c r="E55" s="124">
        <v>157</v>
      </c>
      <c r="F55" s="147"/>
      <c r="G55" s="183">
        <f t="shared" si="2"/>
        <v>8</v>
      </c>
      <c r="H55" s="105">
        <f t="shared" si="3"/>
        <v>1</v>
      </c>
      <c r="I55" s="147"/>
      <c r="J55" s="147"/>
      <c r="K55" s="147"/>
      <c r="L55" s="147"/>
      <c r="M55" s="147"/>
      <c r="N55" s="147"/>
      <c r="O55" s="147"/>
      <c r="P55" s="147"/>
      <c r="Q55" s="147"/>
      <c r="R55" s="121"/>
      <c r="S55" s="147"/>
      <c r="T55" s="121">
        <v>8</v>
      </c>
      <c r="U55" s="147"/>
      <c r="V55" s="121"/>
      <c r="W55" s="147"/>
      <c r="X55" s="121"/>
    </row>
    <row r="56" spans="1:24" s="122" customFormat="1" ht="12.75">
      <c r="A56" s="104"/>
      <c r="B56" s="31" t="s">
        <v>380</v>
      </c>
      <c r="C56" s="31"/>
      <c r="D56" s="31" t="s">
        <v>25</v>
      </c>
      <c r="E56" s="32">
        <v>101</v>
      </c>
      <c r="F56" s="32"/>
      <c r="G56" s="183">
        <f t="shared" si="2"/>
        <v>8</v>
      </c>
      <c r="H56" s="105">
        <f t="shared" si="3"/>
        <v>1</v>
      </c>
      <c r="I56" s="32"/>
      <c r="J56" s="32"/>
      <c r="K56" s="32"/>
      <c r="L56" s="32"/>
      <c r="M56" s="32"/>
      <c r="N56" s="121">
        <v>8</v>
      </c>
      <c r="O56" s="147"/>
      <c r="P56" s="121"/>
      <c r="Q56" s="147"/>
      <c r="R56" s="121"/>
      <c r="S56" s="147"/>
      <c r="T56" s="121"/>
      <c r="U56" s="147"/>
      <c r="V56" s="121"/>
      <c r="W56" s="147"/>
      <c r="X56" s="121"/>
    </row>
    <row r="57" spans="1:24" s="122" customFormat="1" ht="12.75">
      <c r="A57" s="104"/>
      <c r="B57" s="31" t="s">
        <v>381</v>
      </c>
      <c r="C57" s="31"/>
      <c r="D57" s="31" t="s">
        <v>29</v>
      </c>
      <c r="E57" s="32">
        <v>93</v>
      </c>
      <c r="F57" s="32"/>
      <c r="G57" s="183">
        <f t="shared" si="2"/>
        <v>8</v>
      </c>
      <c r="H57" s="105">
        <f t="shared" si="3"/>
        <v>1</v>
      </c>
      <c r="I57" s="32"/>
      <c r="J57" s="32"/>
      <c r="K57" s="32"/>
      <c r="L57" s="32"/>
      <c r="M57" s="32"/>
      <c r="N57" s="121">
        <v>8</v>
      </c>
      <c r="O57" s="147"/>
      <c r="P57" s="121"/>
      <c r="Q57" s="147"/>
      <c r="R57" s="121"/>
      <c r="S57" s="147"/>
      <c r="T57" s="121"/>
      <c r="U57" s="147"/>
      <c r="V57" s="121"/>
      <c r="W57" s="147"/>
      <c r="X57" s="121"/>
    </row>
    <row r="58" spans="1:24" s="122" customFormat="1" ht="12.75">
      <c r="A58" s="104" t="s">
        <v>692</v>
      </c>
      <c r="B58" s="123" t="s">
        <v>504</v>
      </c>
      <c r="C58" s="123"/>
      <c r="D58" s="225" t="s">
        <v>22</v>
      </c>
      <c r="E58" s="178">
        <v>174</v>
      </c>
      <c r="F58" s="147"/>
      <c r="G58" s="183">
        <f t="shared" si="2"/>
        <v>7</v>
      </c>
      <c r="H58" s="105">
        <f t="shared" si="3"/>
        <v>1</v>
      </c>
      <c r="I58" s="147"/>
      <c r="J58" s="147"/>
      <c r="K58" s="147"/>
      <c r="L58" s="147"/>
      <c r="M58" s="147"/>
      <c r="N58" s="147"/>
      <c r="O58" s="147"/>
      <c r="P58" s="147"/>
      <c r="Q58" s="147"/>
      <c r="R58" s="121"/>
      <c r="S58" s="147"/>
      <c r="T58" s="121">
        <v>7</v>
      </c>
      <c r="U58" s="147"/>
      <c r="V58" s="121"/>
      <c r="W58" s="147"/>
      <c r="X58" s="121"/>
    </row>
    <row r="59" spans="1:24" s="122" customFormat="1" ht="12.75">
      <c r="A59" s="104"/>
      <c r="B59" s="123" t="s">
        <v>477</v>
      </c>
      <c r="C59" s="123"/>
      <c r="D59" s="201" t="s">
        <v>31</v>
      </c>
      <c r="E59" s="124">
        <v>151</v>
      </c>
      <c r="F59" s="147"/>
      <c r="G59" s="183">
        <f t="shared" si="2"/>
        <v>7</v>
      </c>
      <c r="H59" s="105">
        <f t="shared" si="3"/>
        <v>1</v>
      </c>
      <c r="I59" s="147"/>
      <c r="J59" s="147"/>
      <c r="K59" s="147"/>
      <c r="L59" s="147"/>
      <c r="M59" s="147"/>
      <c r="N59" s="147"/>
      <c r="O59" s="147"/>
      <c r="P59" s="147"/>
      <c r="Q59" s="147"/>
      <c r="R59" s="121"/>
      <c r="S59" s="147"/>
      <c r="T59" s="121">
        <v>7</v>
      </c>
      <c r="U59" s="147"/>
      <c r="V59" s="121"/>
      <c r="W59" s="147"/>
      <c r="X59" s="121"/>
    </row>
    <row r="60" spans="1:24" s="122" customFormat="1" ht="12.75">
      <c r="A60" s="104" t="s">
        <v>613</v>
      </c>
      <c r="B60" s="123" t="s">
        <v>87</v>
      </c>
      <c r="C60" s="123"/>
      <c r="D60" s="123" t="s">
        <v>88</v>
      </c>
      <c r="E60" s="124">
        <v>140</v>
      </c>
      <c r="F60" s="147"/>
      <c r="G60" s="183">
        <f t="shared" si="2"/>
        <v>6.5</v>
      </c>
      <c r="H60" s="105">
        <f t="shared" si="3"/>
        <v>1</v>
      </c>
      <c r="I60" s="147"/>
      <c r="J60" s="147"/>
      <c r="K60" s="147"/>
      <c r="L60" s="147"/>
      <c r="M60" s="147"/>
      <c r="N60" s="147"/>
      <c r="O60" s="147"/>
      <c r="P60" s="147"/>
      <c r="Q60" s="147"/>
      <c r="R60" s="121"/>
      <c r="S60" s="147"/>
      <c r="T60" s="121">
        <v>6.5</v>
      </c>
      <c r="U60" s="147"/>
      <c r="V60" s="121"/>
      <c r="W60" s="147"/>
      <c r="X60" s="121"/>
    </row>
    <row r="61" spans="1:24" s="122" customFormat="1" ht="12.75">
      <c r="A61" s="104" t="s">
        <v>705</v>
      </c>
      <c r="B61" s="31" t="s">
        <v>335</v>
      </c>
      <c r="C61" s="31"/>
      <c r="D61" s="31" t="s">
        <v>34</v>
      </c>
      <c r="E61" s="32">
        <v>143</v>
      </c>
      <c r="F61" s="32"/>
      <c r="G61" s="183">
        <f t="shared" si="2"/>
        <v>6</v>
      </c>
      <c r="H61" s="105">
        <f t="shared" si="3"/>
        <v>1</v>
      </c>
      <c r="I61" s="32"/>
      <c r="J61" s="32"/>
      <c r="K61" s="32"/>
      <c r="L61" s="121">
        <v>6</v>
      </c>
      <c r="M61" s="147"/>
      <c r="N61" s="121"/>
      <c r="O61" s="147"/>
      <c r="P61" s="121"/>
      <c r="Q61" s="147"/>
      <c r="R61" s="121"/>
      <c r="S61" s="147"/>
      <c r="T61" s="121"/>
      <c r="U61" s="147"/>
      <c r="V61" s="147"/>
      <c r="W61" s="147"/>
      <c r="X61" s="121"/>
    </row>
    <row r="62" spans="1:24" s="240" customFormat="1" ht="12.75">
      <c r="A62" s="238"/>
      <c r="B62" s="241" t="s">
        <v>334</v>
      </c>
      <c r="C62" s="241"/>
      <c r="D62" s="241" t="s">
        <v>25</v>
      </c>
      <c r="E62" s="242">
        <v>124</v>
      </c>
      <c r="F62" s="242"/>
      <c r="G62" s="243">
        <f t="shared" si="2"/>
        <v>6</v>
      </c>
      <c r="H62" s="244">
        <f t="shared" si="3"/>
        <v>1</v>
      </c>
      <c r="I62" s="242"/>
      <c r="J62" s="242"/>
      <c r="K62" s="242"/>
      <c r="L62" s="238">
        <v>6</v>
      </c>
      <c r="M62" s="149"/>
      <c r="N62" s="238"/>
      <c r="O62" s="149"/>
      <c r="P62" s="238"/>
      <c r="Q62" s="149"/>
      <c r="R62" s="238"/>
      <c r="S62" s="149"/>
      <c r="T62" s="238"/>
      <c r="U62" s="149"/>
      <c r="V62" s="149"/>
      <c r="W62" s="149"/>
      <c r="X62" s="238"/>
    </row>
    <row r="63" spans="1:24" s="122" customFormat="1" ht="12.75">
      <c r="A63" s="104"/>
      <c r="B63" s="31" t="s">
        <v>336</v>
      </c>
      <c r="C63" s="123" t="s">
        <v>469</v>
      </c>
      <c r="D63" s="31" t="s">
        <v>22</v>
      </c>
      <c r="E63" s="32">
        <v>102</v>
      </c>
      <c r="F63" s="32"/>
      <c r="G63" s="183">
        <f t="shared" si="2"/>
        <v>6</v>
      </c>
      <c r="H63" s="105">
        <f t="shared" si="3"/>
        <v>1</v>
      </c>
      <c r="I63" s="32"/>
      <c r="J63" s="32"/>
      <c r="K63" s="32"/>
      <c r="L63" s="121">
        <v>6</v>
      </c>
      <c r="M63" s="147"/>
      <c r="N63" s="121"/>
      <c r="O63" s="147"/>
      <c r="P63" s="121"/>
      <c r="Q63" s="147"/>
      <c r="R63" s="121"/>
      <c r="S63" s="147"/>
      <c r="T63" s="121"/>
      <c r="U63" s="147"/>
      <c r="V63" s="121"/>
      <c r="W63" s="147"/>
      <c r="X63" s="121"/>
    </row>
    <row r="64" spans="1:24" s="122" customFormat="1" ht="12.75">
      <c r="A64" s="104" t="s">
        <v>679</v>
      </c>
      <c r="B64" s="123" t="s">
        <v>481</v>
      </c>
      <c r="C64" s="123"/>
      <c r="D64" s="123" t="s">
        <v>22</v>
      </c>
      <c r="E64" s="124">
        <v>140</v>
      </c>
      <c r="F64" s="147"/>
      <c r="G64" s="183">
        <f t="shared" si="2"/>
        <v>5.5</v>
      </c>
      <c r="H64" s="105">
        <f t="shared" si="3"/>
        <v>1</v>
      </c>
      <c r="I64" s="147"/>
      <c r="J64" s="147"/>
      <c r="K64" s="147"/>
      <c r="L64" s="147"/>
      <c r="M64" s="147"/>
      <c r="N64" s="147"/>
      <c r="O64" s="147"/>
      <c r="P64" s="147"/>
      <c r="Q64" s="147"/>
      <c r="R64" s="121"/>
      <c r="S64" s="147"/>
      <c r="T64" s="121">
        <v>5.5</v>
      </c>
      <c r="U64" s="147"/>
      <c r="V64" s="121"/>
      <c r="W64" s="147"/>
      <c r="X64" s="121"/>
    </row>
    <row r="65" spans="1:24" s="122" customFormat="1" ht="12.75">
      <c r="A65" s="104"/>
      <c r="B65" s="123" t="s">
        <v>505</v>
      </c>
      <c r="C65" s="123"/>
      <c r="D65" s="225" t="s">
        <v>31</v>
      </c>
      <c r="E65" s="178">
        <v>128</v>
      </c>
      <c r="F65" s="147"/>
      <c r="G65" s="183">
        <f t="shared" si="2"/>
        <v>5.5</v>
      </c>
      <c r="H65" s="105">
        <f t="shared" si="3"/>
        <v>1</v>
      </c>
      <c r="I65" s="147"/>
      <c r="J65" s="147"/>
      <c r="K65" s="147"/>
      <c r="L65" s="147"/>
      <c r="M65" s="147"/>
      <c r="N65" s="147"/>
      <c r="O65" s="147"/>
      <c r="P65" s="147"/>
      <c r="Q65" s="147"/>
      <c r="R65" s="121"/>
      <c r="S65" s="147"/>
      <c r="T65" s="121">
        <v>5.5</v>
      </c>
      <c r="U65" s="147"/>
      <c r="V65" s="121"/>
      <c r="W65" s="147"/>
      <c r="X65" s="121"/>
    </row>
    <row r="66" spans="1:24" s="122" customFormat="1" ht="12.75">
      <c r="A66" s="104" t="s">
        <v>617</v>
      </c>
      <c r="B66" s="31" t="s">
        <v>575</v>
      </c>
      <c r="C66" s="31"/>
      <c r="D66" s="31" t="s">
        <v>138</v>
      </c>
      <c r="E66" s="32">
        <v>64</v>
      </c>
      <c r="F66" s="147"/>
      <c r="G66" s="183">
        <f t="shared" si="2"/>
        <v>5</v>
      </c>
      <c r="H66" s="105">
        <f t="shared" si="3"/>
        <v>2</v>
      </c>
      <c r="I66" s="147"/>
      <c r="J66" s="147"/>
      <c r="K66" s="147"/>
      <c r="L66" s="147"/>
      <c r="M66" s="147"/>
      <c r="N66" s="147"/>
      <c r="O66" s="147"/>
      <c r="P66" s="147"/>
      <c r="Q66" s="147"/>
      <c r="R66" s="121">
        <v>5</v>
      </c>
      <c r="S66" s="147"/>
      <c r="T66" s="147"/>
      <c r="U66" s="147"/>
      <c r="V66" s="121">
        <v>0</v>
      </c>
      <c r="W66" s="147"/>
      <c r="X66" s="121"/>
    </row>
    <row r="67" spans="1:24" s="122" customFormat="1" ht="12.75">
      <c r="A67" s="104" t="s">
        <v>704</v>
      </c>
      <c r="B67" s="123" t="s">
        <v>507</v>
      </c>
      <c r="C67" s="123"/>
      <c r="D67" s="225" t="s">
        <v>88</v>
      </c>
      <c r="E67" s="178">
        <v>118</v>
      </c>
      <c r="F67" s="147"/>
      <c r="G67" s="183">
        <f t="shared" si="2"/>
        <v>4.5</v>
      </c>
      <c r="H67" s="105">
        <f t="shared" si="3"/>
        <v>1</v>
      </c>
      <c r="I67" s="147"/>
      <c r="J67" s="147"/>
      <c r="K67" s="147"/>
      <c r="L67" s="147"/>
      <c r="M67" s="147"/>
      <c r="N67" s="147"/>
      <c r="O67" s="147"/>
      <c r="P67" s="147"/>
      <c r="Q67" s="147"/>
      <c r="R67" s="121"/>
      <c r="S67" s="147"/>
      <c r="T67" s="121">
        <v>4.5</v>
      </c>
      <c r="U67" s="147"/>
      <c r="V67" s="121"/>
      <c r="W67" s="147"/>
      <c r="X67" s="121"/>
    </row>
    <row r="68" spans="1:24" s="122" customFormat="1" ht="12.75">
      <c r="A68" s="104"/>
      <c r="B68" s="123" t="s">
        <v>142</v>
      </c>
      <c r="C68" s="123"/>
      <c r="D68" s="123" t="s">
        <v>33</v>
      </c>
      <c r="E68" s="124">
        <v>105</v>
      </c>
      <c r="F68" s="147"/>
      <c r="G68" s="183">
        <f t="shared" si="2"/>
        <v>4.5</v>
      </c>
      <c r="H68" s="105">
        <f t="shared" si="3"/>
        <v>1</v>
      </c>
      <c r="I68" s="147"/>
      <c r="J68" s="147"/>
      <c r="K68" s="147"/>
      <c r="L68" s="147"/>
      <c r="M68" s="147"/>
      <c r="N68" s="147"/>
      <c r="O68" s="147"/>
      <c r="P68" s="147"/>
      <c r="Q68" s="147"/>
      <c r="R68" s="121"/>
      <c r="S68" s="147"/>
      <c r="T68" s="121">
        <v>4.5</v>
      </c>
      <c r="U68" s="147"/>
      <c r="V68" s="121"/>
      <c r="W68" s="147"/>
      <c r="X68" s="121"/>
    </row>
    <row r="69" spans="1:24" s="122" customFormat="1" ht="12.75">
      <c r="A69" s="104" t="s">
        <v>690</v>
      </c>
      <c r="B69" s="123" t="s">
        <v>486</v>
      </c>
      <c r="C69" s="123"/>
      <c r="D69" s="123" t="s">
        <v>22</v>
      </c>
      <c r="E69" s="124">
        <v>127</v>
      </c>
      <c r="F69" s="147"/>
      <c r="G69" s="183">
        <f t="shared" si="2"/>
        <v>4</v>
      </c>
      <c r="H69" s="105">
        <f t="shared" si="3"/>
        <v>1</v>
      </c>
      <c r="I69" s="147"/>
      <c r="J69" s="147"/>
      <c r="K69" s="147"/>
      <c r="L69" s="147"/>
      <c r="M69" s="147"/>
      <c r="N69" s="147"/>
      <c r="O69" s="147"/>
      <c r="P69" s="147"/>
      <c r="Q69" s="147"/>
      <c r="R69" s="121"/>
      <c r="S69" s="147"/>
      <c r="T69" s="121">
        <v>4</v>
      </c>
      <c r="U69" s="147"/>
      <c r="V69" s="121"/>
      <c r="W69" s="147"/>
      <c r="X69" s="121"/>
    </row>
    <row r="70" spans="1:24" s="122" customFormat="1" ht="12.75">
      <c r="A70" s="104"/>
      <c r="B70" s="31" t="s">
        <v>338</v>
      </c>
      <c r="C70" s="31"/>
      <c r="D70" s="31" t="s">
        <v>22</v>
      </c>
      <c r="E70" s="32" t="s">
        <v>258</v>
      </c>
      <c r="F70" s="32"/>
      <c r="G70" s="183">
        <f t="shared" si="2"/>
        <v>4</v>
      </c>
      <c r="H70" s="105">
        <f t="shared" si="3"/>
        <v>1</v>
      </c>
      <c r="I70" s="32"/>
      <c r="J70" s="32"/>
      <c r="K70" s="32"/>
      <c r="L70" s="121">
        <v>4</v>
      </c>
      <c r="M70" s="147"/>
      <c r="N70" s="121"/>
      <c r="O70" s="147"/>
      <c r="P70" s="121"/>
      <c r="Q70" s="147"/>
      <c r="R70" s="121"/>
      <c r="S70" s="147"/>
      <c r="T70" s="121"/>
      <c r="U70" s="147"/>
      <c r="V70" s="121"/>
      <c r="W70" s="147"/>
      <c r="X70" s="121"/>
    </row>
    <row r="71" spans="1:24" s="122" customFormat="1" ht="12.75">
      <c r="A71" s="104" t="s">
        <v>678</v>
      </c>
      <c r="B71" s="123" t="s">
        <v>508</v>
      </c>
      <c r="C71" s="123"/>
      <c r="D71" s="225" t="s">
        <v>34</v>
      </c>
      <c r="E71" s="178">
        <v>79</v>
      </c>
      <c r="F71" s="147"/>
      <c r="G71" s="183">
        <f t="shared" si="2"/>
        <v>2</v>
      </c>
      <c r="H71" s="105">
        <f t="shared" si="3"/>
        <v>1</v>
      </c>
      <c r="I71" s="147"/>
      <c r="J71" s="147"/>
      <c r="K71" s="147"/>
      <c r="L71" s="147"/>
      <c r="M71" s="147"/>
      <c r="N71" s="147"/>
      <c r="O71" s="147"/>
      <c r="P71" s="147"/>
      <c r="Q71" s="147"/>
      <c r="R71" s="121"/>
      <c r="S71" s="147"/>
      <c r="T71" s="121">
        <v>2</v>
      </c>
      <c r="U71" s="147"/>
      <c r="V71" s="121"/>
      <c r="W71" s="147"/>
      <c r="X71" s="121"/>
    </row>
    <row r="72" spans="1:24" s="122" customFormat="1" ht="12.75">
      <c r="A72" s="104"/>
      <c r="B72" s="123" t="s">
        <v>339</v>
      </c>
      <c r="C72" s="123" t="s">
        <v>469</v>
      </c>
      <c r="D72" s="123" t="s">
        <v>22</v>
      </c>
      <c r="E72" s="124" t="s">
        <v>258</v>
      </c>
      <c r="F72" s="124"/>
      <c r="G72" s="183">
        <f t="shared" si="2"/>
        <v>2</v>
      </c>
      <c r="H72" s="105">
        <f t="shared" si="3"/>
        <v>1</v>
      </c>
      <c r="I72" s="124"/>
      <c r="J72" s="124"/>
      <c r="K72" s="124"/>
      <c r="L72" s="121">
        <v>2</v>
      </c>
      <c r="M72" s="147"/>
      <c r="N72" s="121"/>
      <c r="O72" s="147"/>
      <c r="P72" s="121"/>
      <c r="Q72" s="147"/>
      <c r="R72" s="121"/>
      <c r="S72" s="147"/>
      <c r="T72" s="121"/>
      <c r="U72" s="147"/>
      <c r="V72" s="121"/>
      <c r="W72" s="147"/>
      <c r="X72" s="121"/>
    </row>
    <row r="73" spans="1:24" s="122" customFormat="1" ht="12.75">
      <c r="A73" s="104" t="s">
        <v>623</v>
      </c>
      <c r="B73" s="31" t="s">
        <v>340</v>
      </c>
      <c r="C73" s="31"/>
      <c r="D73" s="31" t="s">
        <v>22</v>
      </c>
      <c r="E73" s="32" t="s">
        <v>467</v>
      </c>
      <c r="F73" s="32"/>
      <c r="G73" s="183">
        <f t="shared" si="2"/>
        <v>0</v>
      </c>
      <c r="H73" s="105">
        <f t="shared" si="3"/>
        <v>1</v>
      </c>
      <c r="I73" s="32"/>
      <c r="J73" s="32"/>
      <c r="K73" s="32"/>
      <c r="L73" s="121">
        <v>0</v>
      </c>
      <c r="M73" s="147"/>
      <c r="N73" s="121"/>
      <c r="O73" s="147"/>
      <c r="P73" s="121"/>
      <c r="Q73" s="147"/>
      <c r="R73" s="121"/>
      <c r="S73" s="147"/>
      <c r="T73" s="121"/>
      <c r="U73" s="147"/>
      <c r="V73" s="121"/>
      <c r="W73" s="147"/>
      <c r="X73" s="121"/>
    </row>
    <row r="74" spans="21:24" ht="12.75">
      <c r="U74" s="147"/>
      <c r="V74" s="121"/>
      <c r="W74" s="147"/>
      <c r="X74" s="121"/>
    </row>
    <row r="75" spans="21:24" ht="12.75">
      <c r="U75" s="147"/>
      <c r="V75" s="121"/>
      <c r="W75" s="147"/>
      <c r="X75" s="121"/>
    </row>
    <row r="76" spans="21:24" ht="12.75">
      <c r="U76" s="147"/>
      <c r="V76" s="121"/>
      <c r="W76" s="147"/>
      <c r="X76" s="121"/>
    </row>
    <row r="77" spans="21:24" ht="12.75">
      <c r="U77" s="151"/>
      <c r="V77" s="151"/>
      <c r="W77" s="147"/>
      <c r="X77" s="121"/>
    </row>
  </sheetData>
  <mergeCells count="2">
    <mergeCell ref="C1:D1"/>
    <mergeCell ref="E1:H1"/>
  </mergeCells>
  <printOptions/>
  <pageMargins left="0.75" right="0.75" top="1" bottom="1" header="0.5" footer="0.5"/>
  <pageSetup orientation="portrait" paperSize="9" r:id="rId1"/>
  <ignoredErrors>
    <ignoredError sqref="L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X7"/>
  <sheetViews>
    <sheetView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" sqref="A1"/>
    </sheetView>
  </sheetViews>
  <sheetFormatPr defaultColWidth="9.140625" defaultRowHeight="12.75"/>
  <cols>
    <col min="1" max="1" width="6.421875" style="104" bestFit="1" customWidth="1"/>
    <col min="2" max="2" width="26.28125" style="4" bestFit="1" customWidth="1"/>
    <col min="3" max="3" width="3.140625" style="4" customWidth="1"/>
    <col min="4" max="4" width="13.7109375" style="4" customWidth="1"/>
    <col min="5" max="5" width="7.7109375" style="5" customWidth="1"/>
    <col min="6" max="6" width="1.7109375" style="5" customWidth="1"/>
    <col min="7" max="7" width="5.57421875" style="5" customWidth="1"/>
    <col min="8" max="8" width="4.57421875" style="5" bestFit="1" customWidth="1"/>
    <col min="9" max="9" width="1.7109375" style="5" customWidth="1"/>
    <col min="10" max="10" width="9.140625" style="5" customWidth="1"/>
    <col min="11" max="11" width="1.7109375" style="5" customWidth="1"/>
    <col min="12" max="12" width="9.140625" style="7" customWidth="1"/>
    <col min="13" max="13" width="1.7109375" style="6" customWidth="1"/>
    <col min="14" max="14" width="10.421875" style="7" bestFit="1" customWidth="1"/>
    <col min="15" max="15" width="1.7109375" style="6" customWidth="1"/>
    <col min="16" max="16" width="10.28125" style="107" customWidth="1"/>
    <col min="17" max="17" width="1.7109375" style="6" customWidth="1"/>
    <col min="18" max="18" width="10.28125" style="6" customWidth="1"/>
    <col min="19" max="19" width="1.7109375" style="6" customWidth="1"/>
    <col min="20" max="20" width="10.28125" style="6" customWidth="1"/>
    <col min="21" max="21" width="1.7109375" style="6" customWidth="1"/>
    <col min="22" max="22" width="10.28125" style="107" customWidth="1"/>
    <col min="23" max="23" width="1.7109375" style="6" customWidth="1"/>
    <col min="24" max="24" width="10.140625" style="6" customWidth="1"/>
  </cols>
  <sheetData>
    <row r="1" spans="2:24" ht="12.75">
      <c r="B1" s="119" t="s">
        <v>241</v>
      </c>
      <c r="C1" s="119"/>
      <c r="D1" s="281" t="s">
        <v>343</v>
      </c>
      <c r="E1" s="282"/>
      <c r="J1" s="5" t="s">
        <v>190</v>
      </c>
      <c r="L1" s="7" t="s">
        <v>22</v>
      </c>
      <c r="N1" s="7" t="s">
        <v>29</v>
      </c>
      <c r="P1" s="7" t="s">
        <v>498</v>
      </c>
      <c r="R1" s="5" t="s">
        <v>190</v>
      </c>
      <c r="T1" s="7" t="s">
        <v>22</v>
      </c>
      <c r="V1" s="5" t="s">
        <v>656</v>
      </c>
      <c r="X1" s="5" t="s">
        <v>656</v>
      </c>
    </row>
    <row r="2" spans="10:24" ht="12.75">
      <c r="J2" s="5" t="s">
        <v>191</v>
      </c>
      <c r="L2" s="7" t="s">
        <v>306</v>
      </c>
      <c r="N2" s="7" t="s">
        <v>385</v>
      </c>
      <c r="P2" s="7" t="s">
        <v>385</v>
      </c>
      <c r="R2" s="5" t="s">
        <v>191</v>
      </c>
      <c r="T2" s="7" t="s">
        <v>522</v>
      </c>
      <c r="V2" s="5" t="s">
        <v>191</v>
      </c>
      <c r="X2" s="7" t="s">
        <v>385</v>
      </c>
    </row>
    <row r="3" spans="2:24" ht="12.75">
      <c r="B3" s="4" t="s">
        <v>310</v>
      </c>
      <c r="D3" s="4" t="s">
        <v>309</v>
      </c>
      <c r="E3" s="5" t="s">
        <v>308</v>
      </c>
      <c r="G3" s="25" t="s">
        <v>206</v>
      </c>
      <c r="H3" s="25" t="s">
        <v>470</v>
      </c>
      <c r="J3" s="102">
        <v>38899</v>
      </c>
      <c r="K3" s="102"/>
      <c r="L3" s="103" t="s">
        <v>307</v>
      </c>
      <c r="N3" s="102">
        <v>38961</v>
      </c>
      <c r="P3" s="102">
        <v>38991</v>
      </c>
      <c r="R3" s="102">
        <v>39052</v>
      </c>
      <c r="T3" s="102">
        <v>39052</v>
      </c>
      <c r="V3" s="102">
        <v>39114</v>
      </c>
      <c r="X3" s="102">
        <v>39173</v>
      </c>
    </row>
    <row r="4" spans="2:9" ht="6" customHeight="1">
      <c r="B4" s="8"/>
      <c r="C4" s="8"/>
      <c r="D4" s="8"/>
      <c r="E4" s="9"/>
      <c r="F4" s="9"/>
      <c r="G4" s="180"/>
      <c r="H4" s="180"/>
      <c r="I4" s="9"/>
    </row>
    <row r="5" spans="1:24" s="125" customFormat="1" ht="12.75">
      <c r="A5" s="115" t="s">
        <v>9</v>
      </c>
      <c r="B5" s="116" t="s">
        <v>466</v>
      </c>
      <c r="C5" s="116"/>
      <c r="D5" s="116" t="s">
        <v>22</v>
      </c>
      <c r="E5" s="117">
        <v>102</v>
      </c>
      <c r="F5" s="117"/>
      <c r="G5" s="118">
        <f>SUM(J5:X5)</f>
        <v>41</v>
      </c>
      <c r="H5" s="118">
        <f>15-COUNTBLANK(J5:X5)</f>
        <v>3</v>
      </c>
      <c r="I5" s="117"/>
      <c r="J5" s="117"/>
      <c r="K5" s="117"/>
      <c r="L5" s="115">
        <v>6</v>
      </c>
      <c r="M5" s="148"/>
      <c r="N5" s="115"/>
      <c r="O5" s="148"/>
      <c r="P5" s="115">
        <v>5</v>
      </c>
      <c r="Q5" s="148"/>
      <c r="R5" s="148"/>
      <c r="S5" s="148"/>
      <c r="T5" s="148"/>
      <c r="U5" s="148"/>
      <c r="V5" s="115">
        <v>30</v>
      </c>
      <c r="W5" s="148"/>
      <c r="X5" s="148"/>
    </row>
    <row r="6" spans="1:24" s="122" customFormat="1" ht="12.75">
      <c r="A6" s="104" t="s">
        <v>82</v>
      </c>
      <c r="B6" s="31" t="s">
        <v>327</v>
      </c>
      <c r="C6" s="31"/>
      <c r="D6" s="31" t="s">
        <v>22</v>
      </c>
      <c r="E6" s="32">
        <v>40</v>
      </c>
      <c r="F6" s="32"/>
      <c r="G6" s="105">
        <f>SUM(J6:X6)</f>
        <v>12</v>
      </c>
      <c r="H6" s="105">
        <f>15-COUNTBLANK(J6:X6)</f>
        <v>1</v>
      </c>
      <c r="I6" s="32"/>
      <c r="J6" s="32"/>
      <c r="K6" s="32"/>
      <c r="L6" s="121">
        <v>12</v>
      </c>
      <c r="M6" s="147"/>
      <c r="N6" s="121"/>
      <c r="O6" s="147"/>
      <c r="P6" s="121"/>
      <c r="Q6" s="147"/>
      <c r="R6" s="147"/>
      <c r="S6" s="147"/>
      <c r="T6" s="147"/>
      <c r="U6" s="147"/>
      <c r="V6" s="121"/>
      <c r="W6" s="147"/>
      <c r="X6" s="147"/>
    </row>
    <row r="7" spans="1:24" s="122" customFormat="1" ht="12.75">
      <c r="A7" s="104" t="s">
        <v>341</v>
      </c>
      <c r="B7" s="123" t="s">
        <v>339</v>
      </c>
      <c r="C7" s="123"/>
      <c r="D7" s="123" t="s">
        <v>22</v>
      </c>
      <c r="E7" s="124" t="s">
        <v>258</v>
      </c>
      <c r="F7" s="124"/>
      <c r="G7" s="105">
        <f>SUM(J7:X7)</f>
        <v>2</v>
      </c>
      <c r="H7" s="105">
        <f>15-COUNTBLANK(J7:X7)</f>
        <v>1</v>
      </c>
      <c r="I7" s="124"/>
      <c r="J7" s="124"/>
      <c r="K7" s="124"/>
      <c r="L7" s="121">
        <v>2</v>
      </c>
      <c r="M7" s="147"/>
      <c r="N7" s="121"/>
      <c r="O7" s="147"/>
      <c r="P7" s="121"/>
      <c r="Q7" s="147"/>
      <c r="R7" s="147"/>
      <c r="S7" s="147"/>
      <c r="T7" s="147"/>
      <c r="U7" s="147"/>
      <c r="V7" s="121"/>
      <c r="W7" s="147"/>
      <c r="X7" s="147"/>
    </row>
  </sheetData>
  <mergeCells count="1">
    <mergeCell ref="D1:E1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21"/>
  <sheetViews>
    <sheetView workbookViewId="0" topLeftCell="A1">
      <pane xSplit="8" ySplit="4" topLeftCell="I61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" sqref="A1"/>
    </sheetView>
  </sheetViews>
  <sheetFormatPr defaultColWidth="9.140625" defaultRowHeight="12.75"/>
  <cols>
    <col min="1" max="1" width="6.57421875" style="269" bestFit="1" customWidth="1"/>
    <col min="2" max="2" width="12.57421875" style="4" bestFit="1" customWidth="1"/>
    <col min="3" max="3" width="26.28125" style="4" customWidth="1"/>
    <col min="4" max="4" width="3.140625" style="7" customWidth="1"/>
    <col min="5" max="5" width="7.7109375" style="5" customWidth="1"/>
    <col min="6" max="6" width="3.7109375" style="5" customWidth="1"/>
    <col min="7" max="7" width="5.57421875" style="71" customWidth="1"/>
    <col min="8" max="8" width="4.57421875" style="5" customWidth="1"/>
    <col min="9" max="9" width="1.7109375" style="5" customWidth="1"/>
    <col min="10" max="10" width="9.140625" style="5" customWidth="1"/>
    <col min="11" max="11" width="1.7109375" style="5" customWidth="1"/>
    <col min="12" max="12" width="9.140625" style="7" customWidth="1"/>
    <col min="13" max="13" width="1.7109375" style="6" customWidth="1"/>
    <col min="14" max="14" width="10.421875" style="7" bestFit="1" customWidth="1"/>
    <col min="15" max="15" width="1.7109375" style="7" customWidth="1"/>
    <col min="16" max="16" width="10.28125" style="107" customWidth="1"/>
    <col min="17" max="17" width="1.7109375" style="6" customWidth="1"/>
    <col min="18" max="18" width="10.28125" style="107" customWidth="1"/>
    <col min="19" max="19" width="1.7109375" style="6" customWidth="1"/>
    <col min="20" max="20" width="10.28125" style="107" customWidth="1"/>
    <col min="21" max="21" width="1.7109375" style="6" customWidth="1"/>
    <col min="22" max="22" width="10.28125" style="107" customWidth="1"/>
    <col min="23" max="23" width="1.7109375" style="6" customWidth="1"/>
    <col min="24" max="24" width="10.140625" style="107" bestFit="1" customWidth="1"/>
  </cols>
  <sheetData>
    <row r="1" spans="2:24" ht="12.75">
      <c r="B1" s="269"/>
      <c r="C1" s="119" t="s">
        <v>0</v>
      </c>
      <c r="D1" s="245"/>
      <c r="E1" s="248"/>
      <c r="F1" s="249"/>
      <c r="G1" s="249"/>
      <c r="H1" s="249"/>
      <c r="J1" s="5" t="s">
        <v>190</v>
      </c>
      <c r="L1" s="7" t="s">
        <v>22</v>
      </c>
      <c r="N1" s="7" t="s">
        <v>29</v>
      </c>
      <c r="P1" s="7" t="s">
        <v>498</v>
      </c>
      <c r="R1" s="5" t="s">
        <v>190</v>
      </c>
      <c r="T1" s="7" t="s">
        <v>22</v>
      </c>
      <c r="V1" s="5" t="s">
        <v>656</v>
      </c>
      <c r="X1" s="5" t="s">
        <v>656</v>
      </c>
    </row>
    <row r="2" spans="10:24" ht="12.75">
      <c r="J2" s="5" t="s">
        <v>191</v>
      </c>
      <c r="L2" s="7" t="s">
        <v>306</v>
      </c>
      <c r="N2" s="7" t="s">
        <v>385</v>
      </c>
      <c r="P2" s="7" t="s">
        <v>385</v>
      </c>
      <c r="R2" s="5" t="s">
        <v>191</v>
      </c>
      <c r="T2" s="7" t="s">
        <v>522</v>
      </c>
      <c r="V2" s="5" t="s">
        <v>191</v>
      </c>
      <c r="X2" s="7" t="s">
        <v>385</v>
      </c>
    </row>
    <row r="3" spans="2:24" ht="12.75">
      <c r="B3" s="4" t="s">
        <v>309</v>
      </c>
      <c r="C3" s="4" t="s">
        <v>310</v>
      </c>
      <c r="D3" s="7" t="s">
        <v>468</v>
      </c>
      <c r="E3" s="5" t="s">
        <v>308</v>
      </c>
      <c r="G3" s="86" t="s">
        <v>206</v>
      </c>
      <c r="H3" s="25" t="s">
        <v>470</v>
      </c>
      <c r="J3" s="102">
        <v>38899</v>
      </c>
      <c r="K3" s="102"/>
      <c r="L3" s="103" t="s">
        <v>307</v>
      </c>
      <c r="N3" s="102">
        <v>38961</v>
      </c>
      <c r="O3" s="102"/>
      <c r="P3" s="102">
        <v>38991</v>
      </c>
      <c r="R3" s="102">
        <v>39052</v>
      </c>
      <c r="T3" s="102">
        <v>39052</v>
      </c>
      <c r="V3" s="102">
        <v>39114</v>
      </c>
      <c r="X3" s="102">
        <v>39173</v>
      </c>
    </row>
    <row r="4" spans="2:9" ht="6" customHeight="1">
      <c r="B4" s="8"/>
      <c r="C4" s="8"/>
      <c r="D4" s="110"/>
      <c r="E4" s="9"/>
      <c r="F4" s="9"/>
      <c r="G4" s="182"/>
      <c r="H4" s="180"/>
      <c r="I4" s="9"/>
    </row>
    <row r="5" spans="1:24" s="122" customFormat="1" ht="12.75">
      <c r="A5" s="247">
        <f>SUM(G5:G19)</f>
        <v>1084.5</v>
      </c>
      <c r="B5" s="116" t="s">
        <v>34</v>
      </c>
      <c r="C5" s="31" t="s">
        <v>361</v>
      </c>
      <c r="D5" s="121"/>
      <c r="E5" s="32">
        <v>157</v>
      </c>
      <c r="F5" s="32"/>
      <c r="G5" s="183">
        <f>SUM(J5:X5)</f>
        <v>110.5</v>
      </c>
      <c r="H5" s="105">
        <f>15-COUNTBLANK(J5:X5)</f>
        <v>6</v>
      </c>
      <c r="I5" s="32"/>
      <c r="J5" s="32"/>
      <c r="K5" s="32"/>
      <c r="L5" s="32"/>
      <c r="M5" s="32"/>
      <c r="N5" s="121">
        <v>20</v>
      </c>
      <c r="O5" s="121"/>
      <c r="P5" s="121">
        <v>25</v>
      </c>
      <c r="Q5" s="147"/>
      <c r="R5" s="121">
        <v>20</v>
      </c>
      <c r="S5" s="147"/>
      <c r="T5" s="121">
        <v>8</v>
      </c>
      <c r="U5" s="147"/>
      <c r="V5" s="121">
        <v>20</v>
      </c>
      <c r="W5" s="147"/>
      <c r="X5" s="121">
        <v>17.5</v>
      </c>
    </row>
    <row r="6" spans="1:24" s="122" customFormat="1" ht="12.75">
      <c r="A6" s="246"/>
      <c r="B6" s="31"/>
      <c r="C6" s="31" t="s">
        <v>174</v>
      </c>
      <c r="D6" s="121"/>
      <c r="E6" s="32">
        <v>90</v>
      </c>
      <c r="F6" s="32"/>
      <c r="G6" s="183">
        <f>SUM(J6:X6)</f>
        <v>108.5</v>
      </c>
      <c r="H6" s="105">
        <f>15-COUNTBLANK(J6:X6)</f>
        <v>5</v>
      </c>
      <c r="I6" s="32"/>
      <c r="J6" s="32">
        <v>45</v>
      </c>
      <c r="K6" s="32"/>
      <c r="L6" s="121">
        <v>16</v>
      </c>
      <c r="M6" s="147"/>
      <c r="N6" s="121"/>
      <c r="O6" s="121"/>
      <c r="P6" s="121">
        <v>7.5</v>
      </c>
      <c r="Q6" s="147"/>
      <c r="R6" s="121">
        <v>15</v>
      </c>
      <c r="S6" s="147"/>
      <c r="T6" s="121"/>
      <c r="U6" s="147"/>
      <c r="V6" s="121">
        <v>25</v>
      </c>
      <c r="W6" s="147"/>
      <c r="X6" s="121"/>
    </row>
    <row r="7" spans="1:24" s="122" customFormat="1" ht="12.75">
      <c r="A7" s="246"/>
      <c r="B7" s="31"/>
      <c r="C7" s="31" t="s">
        <v>107</v>
      </c>
      <c r="D7" s="121"/>
      <c r="E7" s="32">
        <v>143</v>
      </c>
      <c r="F7" s="32"/>
      <c r="G7" s="183">
        <f>SUM(J7:X7)</f>
        <v>103</v>
      </c>
      <c r="H7" s="105">
        <f>15-COUNTBLANK(J7:X7)</f>
        <v>7</v>
      </c>
      <c r="I7" s="32"/>
      <c r="J7" s="32">
        <v>15</v>
      </c>
      <c r="K7" s="32"/>
      <c r="L7" s="121">
        <v>6</v>
      </c>
      <c r="M7" s="147"/>
      <c r="N7" s="121">
        <v>22</v>
      </c>
      <c r="O7" s="121"/>
      <c r="P7" s="121">
        <v>22.5</v>
      </c>
      <c r="Q7" s="147"/>
      <c r="R7" s="121">
        <v>25</v>
      </c>
      <c r="S7" s="147"/>
      <c r="T7" s="121"/>
      <c r="U7" s="147"/>
      <c r="V7" s="121">
        <v>10</v>
      </c>
      <c r="W7" s="147"/>
      <c r="X7" s="121">
        <v>2.5</v>
      </c>
    </row>
    <row r="8" spans="1:24" s="122" customFormat="1" ht="12.75">
      <c r="A8" s="246"/>
      <c r="B8" s="31"/>
      <c r="C8" s="31" t="s">
        <v>131</v>
      </c>
      <c r="D8" s="121"/>
      <c r="E8" s="32">
        <v>112</v>
      </c>
      <c r="F8" s="32"/>
      <c r="G8" s="183">
        <f>SUM(J8:X8)</f>
        <v>94.5</v>
      </c>
      <c r="H8" s="105">
        <f>15-COUNTBLANK(J8:X8)</f>
        <v>6</v>
      </c>
      <c r="I8" s="32"/>
      <c r="J8" s="32">
        <v>20</v>
      </c>
      <c r="K8" s="32"/>
      <c r="L8" s="121">
        <v>15</v>
      </c>
      <c r="M8" s="147"/>
      <c r="N8" s="121"/>
      <c r="O8" s="121"/>
      <c r="P8" s="121">
        <v>12.5</v>
      </c>
      <c r="Q8" s="147"/>
      <c r="R8" s="121"/>
      <c r="S8" s="147"/>
      <c r="T8" s="121">
        <v>2</v>
      </c>
      <c r="U8" s="147"/>
      <c r="V8" s="121">
        <v>25</v>
      </c>
      <c r="W8" s="147"/>
      <c r="X8" s="121">
        <v>20</v>
      </c>
    </row>
    <row r="9" spans="1:24" s="122" customFormat="1" ht="12.75">
      <c r="A9" s="246"/>
      <c r="B9" s="31"/>
      <c r="C9" s="31" t="s">
        <v>47</v>
      </c>
      <c r="D9" s="121"/>
      <c r="E9" s="32">
        <v>170</v>
      </c>
      <c r="F9" s="32"/>
      <c r="G9" s="183">
        <f>SUM(J9:X9)</f>
        <v>89</v>
      </c>
      <c r="H9" s="105">
        <f>15-COUNTBLANK(J9:X9)</f>
        <v>4</v>
      </c>
      <c r="I9" s="32"/>
      <c r="J9" s="32">
        <v>25</v>
      </c>
      <c r="K9" s="32"/>
      <c r="L9" s="121">
        <v>19</v>
      </c>
      <c r="M9" s="147"/>
      <c r="N9" s="121"/>
      <c r="O9" s="121"/>
      <c r="P9" s="121"/>
      <c r="Q9" s="147"/>
      <c r="R9" s="121">
        <v>15</v>
      </c>
      <c r="S9" s="147"/>
      <c r="T9" s="121"/>
      <c r="U9" s="147"/>
      <c r="V9" s="121">
        <v>30</v>
      </c>
      <c r="W9" s="147"/>
      <c r="X9" s="121"/>
    </row>
    <row r="10" spans="1:24" s="122" customFormat="1" ht="12.75">
      <c r="A10" s="246"/>
      <c r="B10" s="31"/>
      <c r="C10" s="31" t="s">
        <v>48</v>
      </c>
      <c r="D10" s="121"/>
      <c r="E10" s="32">
        <v>176</v>
      </c>
      <c r="F10" s="32"/>
      <c r="G10" s="183">
        <f>SUM(J10:X10)</f>
        <v>86</v>
      </c>
      <c r="H10" s="105">
        <f>15-COUNTBLANK(J10:X10)</f>
        <v>3</v>
      </c>
      <c r="I10" s="32"/>
      <c r="J10" s="32">
        <v>30</v>
      </c>
      <c r="K10" s="32"/>
      <c r="L10" s="121">
        <v>26</v>
      </c>
      <c r="M10" s="147"/>
      <c r="N10" s="121"/>
      <c r="O10" s="121"/>
      <c r="P10" s="121"/>
      <c r="Q10" s="147"/>
      <c r="R10" s="121"/>
      <c r="S10" s="147"/>
      <c r="T10" s="121"/>
      <c r="U10" s="147"/>
      <c r="V10" s="121">
        <v>30</v>
      </c>
      <c r="W10" s="147"/>
      <c r="X10" s="121"/>
    </row>
    <row r="11" spans="1:24" s="122" customFormat="1" ht="12.75">
      <c r="A11" s="246"/>
      <c r="B11" s="31"/>
      <c r="C11" s="31" t="s">
        <v>570</v>
      </c>
      <c r="D11" s="31"/>
      <c r="E11" s="32">
        <v>82</v>
      </c>
      <c r="F11" s="147"/>
      <c r="G11" s="183">
        <f>SUM(J11:X11)</f>
        <v>85</v>
      </c>
      <c r="H11" s="105">
        <f>15-COUNTBLANK(J11:X11)</f>
        <v>3</v>
      </c>
      <c r="I11" s="147"/>
      <c r="J11" s="147"/>
      <c r="K11" s="147"/>
      <c r="L11" s="147"/>
      <c r="M11" s="147"/>
      <c r="N11" s="147"/>
      <c r="O11" s="147"/>
      <c r="P11" s="147"/>
      <c r="Q11" s="147"/>
      <c r="R11" s="121">
        <v>25</v>
      </c>
      <c r="S11" s="147"/>
      <c r="T11" s="147"/>
      <c r="U11" s="147"/>
      <c r="V11" s="121">
        <v>40</v>
      </c>
      <c r="W11" s="147"/>
      <c r="X11" s="121">
        <v>20</v>
      </c>
    </row>
    <row r="12" spans="1:24" s="122" customFormat="1" ht="12.75">
      <c r="A12" s="246"/>
      <c r="B12" s="31"/>
      <c r="C12" s="31" t="s">
        <v>122</v>
      </c>
      <c r="D12" s="121"/>
      <c r="E12" s="32">
        <v>107</v>
      </c>
      <c r="F12" s="32"/>
      <c r="G12" s="183">
        <f>SUM(J12:X12)</f>
        <v>85</v>
      </c>
      <c r="H12" s="105">
        <f>15-COUNTBLANK(J12:X12)</f>
        <v>3</v>
      </c>
      <c r="I12" s="32"/>
      <c r="J12" s="32">
        <v>30</v>
      </c>
      <c r="K12" s="32"/>
      <c r="L12" s="121"/>
      <c r="M12" s="147"/>
      <c r="N12" s="121"/>
      <c r="O12" s="121"/>
      <c r="P12" s="121"/>
      <c r="Q12" s="147"/>
      <c r="R12" s="121">
        <v>35</v>
      </c>
      <c r="S12" s="147"/>
      <c r="T12" s="121"/>
      <c r="U12" s="147"/>
      <c r="V12" s="121">
        <v>20</v>
      </c>
      <c r="W12" s="147"/>
      <c r="X12" s="121"/>
    </row>
    <row r="13" spans="1:24" s="122" customFormat="1" ht="12.75">
      <c r="A13" s="246"/>
      <c r="B13" s="31"/>
      <c r="C13" s="31" t="s">
        <v>523</v>
      </c>
      <c r="D13" s="31"/>
      <c r="E13" s="32">
        <v>196</v>
      </c>
      <c r="F13" s="147"/>
      <c r="G13" s="183">
        <f>SUM(J13:X13)</f>
        <v>85</v>
      </c>
      <c r="H13" s="105">
        <f>15-COUNTBLANK(J13:X13)</f>
        <v>2</v>
      </c>
      <c r="I13" s="147"/>
      <c r="J13" s="147"/>
      <c r="K13" s="147"/>
      <c r="L13" s="147"/>
      <c r="M13" s="147"/>
      <c r="N13" s="147"/>
      <c r="O13" s="147"/>
      <c r="P13" s="147"/>
      <c r="Q13" s="147"/>
      <c r="R13" s="121">
        <v>40</v>
      </c>
      <c r="S13" s="147"/>
      <c r="T13" s="147"/>
      <c r="U13" s="147"/>
      <c r="V13" s="257">
        <v>45</v>
      </c>
      <c r="W13" s="147"/>
      <c r="X13" s="121"/>
    </row>
    <row r="14" spans="1:24" s="122" customFormat="1" ht="12.75">
      <c r="A14" s="246"/>
      <c r="B14" s="31"/>
      <c r="C14" s="31" t="s">
        <v>384</v>
      </c>
      <c r="D14" s="121"/>
      <c r="E14" s="32">
        <v>75</v>
      </c>
      <c r="F14" s="32"/>
      <c r="G14" s="183">
        <f>SUM(J14:X14)</f>
        <v>79</v>
      </c>
      <c r="H14" s="105">
        <f>15-COUNTBLANK(J14:X14)</f>
        <v>5</v>
      </c>
      <c r="I14" s="32"/>
      <c r="J14" s="32"/>
      <c r="K14" s="32"/>
      <c r="L14" s="32"/>
      <c r="M14" s="32"/>
      <c r="N14" s="121">
        <v>4</v>
      </c>
      <c r="O14" s="121"/>
      <c r="P14" s="121">
        <v>17.5</v>
      </c>
      <c r="Q14" s="147"/>
      <c r="R14" s="121">
        <v>25</v>
      </c>
      <c r="S14" s="147"/>
      <c r="T14" s="121"/>
      <c r="U14" s="147"/>
      <c r="V14" s="121">
        <v>30</v>
      </c>
      <c r="W14" s="147"/>
      <c r="X14" s="121">
        <v>2.5</v>
      </c>
    </row>
    <row r="15" spans="1:24" s="122" customFormat="1" ht="12.75">
      <c r="A15" s="246"/>
      <c r="B15" s="31"/>
      <c r="C15" s="31" t="s">
        <v>369</v>
      </c>
      <c r="D15" s="121"/>
      <c r="E15" s="32">
        <v>120</v>
      </c>
      <c r="F15" s="32"/>
      <c r="G15" s="183">
        <f>SUM(J15:X15)</f>
        <v>60.5</v>
      </c>
      <c r="H15" s="105">
        <f>15-COUNTBLANK(J15:X15)</f>
        <v>4</v>
      </c>
      <c r="I15" s="32"/>
      <c r="J15" s="32"/>
      <c r="K15" s="32"/>
      <c r="L15" s="32"/>
      <c r="M15" s="32"/>
      <c r="N15" s="121">
        <v>8</v>
      </c>
      <c r="O15" s="121"/>
      <c r="P15" s="121"/>
      <c r="Q15" s="147"/>
      <c r="R15" s="121">
        <v>40</v>
      </c>
      <c r="S15" s="147"/>
      <c r="T15" s="121"/>
      <c r="U15" s="147"/>
      <c r="V15" s="121">
        <v>10</v>
      </c>
      <c r="W15" s="147"/>
      <c r="X15" s="121">
        <v>2.5</v>
      </c>
    </row>
    <row r="16" spans="1:24" s="122" customFormat="1" ht="12.75">
      <c r="A16" s="246"/>
      <c r="B16" s="31"/>
      <c r="C16" s="31" t="s">
        <v>473</v>
      </c>
      <c r="D16" s="121"/>
      <c r="E16" s="32" t="s">
        <v>474</v>
      </c>
      <c r="F16" s="147"/>
      <c r="G16" s="183">
        <f>SUM(J16:X16)</f>
        <v>47.5</v>
      </c>
      <c r="H16" s="105">
        <f>15-COUNTBLANK(J16:X16)</f>
        <v>2</v>
      </c>
      <c r="I16" s="147"/>
      <c r="J16" s="147"/>
      <c r="K16" s="147"/>
      <c r="L16" s="147"/>
      <c r="M16" s="147"/>
      <c r="N16" s="147"/>
      <c r="O16" s="147"/>
      <c r="P16" s="121">
        <v>17.5</v>
      </c>
      <c r="Q16" s="147"/>
      <c r="R16" s="121"/>
      <c r="S16" s="147"/>
      <c r="T16" s="121"/>
      <c r="U16" s="147"/>
      <c r="V16" s="121">
        <v>30</v>
      </c>
      <c r="W16" s="147"/>
      <c r="X16" s="121"/>
    </row>
    <row r="17" spans="1:24" s="122" customFormat="1" ht="12.75">
      <c r="A17" s="246"/>
      <c r="B17" s="31"/>
      <c r="C17" s="31" t="s">
        <v>137</v>
      </c>
      <c r="D17" s="121"/>
      <c r="E17" s="32">
        <v>111</v>
      </c>
      <c r="F17" s="32"/>
      <c r="G17" s="183">
        <f>SUM(J17:X17)</f>
        <v>30</v>
      </c>
      <c r="H17" s="105">
        <f>15-COUNTBLANK(J17:X17)</f>
        <v>1</v>
      </c>
      <c r="I17" s="32"/>
      <c r="J17" s="32">
        <v>30</v>
      </c>
      <c r="K17" s="32"/>
      <c r="L17" s="121"/>
      <c r="M17" s="147"/>
      <c r="N17" s="121"/>
      <c r="O17" s="121"/>
      <c r="P17" s="121"/>
      <c r="Q17" s="147"/>
      <c r="R17" s="121"/>
      <c r="S17" s="147"/>
      <c r="T17" s="121"/>
      <c r="U17" s="147"/>
      <c r="V17" s="121"/>
      <c r="W17" s="147"/>
      <c r="X17" s="121"/>
    </row>
    <row r="18" spans="1:24" s="122" customFormat="1" ht="12.75">
      <c r="A18" s="246"/>
      <c r="B18" s="31"/>
      <c r="C18" s="31" t="s">
        <v>319</v>
      </c>
      <c r="D18" s="121"/>
      <c r="E18" s="32">
        <v>129</v>
      </c>
      <c r="F18" s="32"/>
      <c r="G18" s="183">
        <f>SUM(J18:X18)</f>
        <v>19</v>
      </c>
      <c r="H18" s="105">
        <f>15-COUNTBLANK(J18:X18)</f>
        <v>1</v>
      </c>
      <c r="I18" s="32"/>
      <c r="J18" s="32"/>
      <c r="K18" s="32"/>
      <c r="L18" s="121">
        <v>19</v>
      </c>
      <c r="M18" s="147"/>
      <c r="N18" s="121"/>
      <c r="O18" s="121"/>
      <c r="P18" s="121"/>
      <c r="Q18" s="147"/>
      <c r="R18" s="121"/>
      <c r="S18" s="147"/>
      <c r="T18" s="121"/>
      <c r="U18" s="147"/>
      <c r="V18" s="121"/>
      <c r="W18" s="147"/>
      <c r="X18" s="121"/>
    </row>
    <row r="19" spans="1:24" s="122" customFormat="1" ht="12.75">
      <c r="A19" s="246"/>
      <c r="B19" s="323"/>
      <c r="C19" s="123" t="s">
        <v>508</v>
      </c>
      <c r="D19" s="123"/>
      <c r="E19" s="178">
        <v>79</v>
      </c>
      <c r="F19" s="147"/>
      <c r="G19" s="183">
        <f>SUM(J19:X19)</f>
        <v>2</v>
      </c>
      <c r="H19" s="105">
        <f>15-COUNTBLANK(J19:X19)</f>
        <v>1</v>
      </c>
      <c r="I19" s="147"/>
      <c r="J19" s="147"/>
      <c r="K19" s="147"/>
      <c r="L19" s="147"/>
      <c r="M19" s="147"/>
      <c r="N19" s="147"/>
      <c r="O19" s="147"/>
      <c r="P19" s="147"/>
      <c r="Q19" s="147"/>
      <c r="R19" s="121"/>
      <c r="S19" s="147"/>
      <c r="T19" s="121">
        <v>2</v>
      </c>
      <c r="U19" s="147"/>
      <c r="V19" s="121"/>
      <c r="W19" s="147"/>
      <c r="X19" s="121"/>
    </row>
    <row r="20" spans="1:24" s="321" customFormat="1" ht="12.75" customHeight="1">
      <c r="A20" s="322"/>
      <c r="B20" s="318"/>
      <c r="C20" s="318"/>
      <c r="D20" s="319"/>
      <c r="E20" s="180"/>
      <c r="F20" s="180"/>
      <c r="G20" s="182"/>
      <c r="H20" s="180"/>
      <c r="I20" s="180"/>
      <c r="J20" s="25"/>
      <c r="K20" s="25"/>
      <c r="L20" s="320"/>
      <c r="M20" s="317"/>
      <c r="N20" s="320"/>
      <c r="O20" s="320"/>
      <c r="P20" s="249"/>
      <c r="Q20" s="317"/>
      <c r="R20" s="249"/>
      <c r="S20" s="317"/>
      <c r="T20" s="249"/>
      <c r="U20" s="317"/>
      <c r="V20" s="249"/>
      <c r="W20" s="317"/>
      <c r="X20" s="249"/>
    </row>
    <row r="21" spans="1:24" s="122" customFormat="1" ht="12.75">
      <c r="A21" s="246">
        <f>SUM(G21:G44)</f>
        <v>843.5</v>
      </c>
      <c r="B21" s="31" t="s">
        <v>22</v>
      </c>
      <c r="C21" s="31" t="s">
        <v>164</v>
      </c>
      <c r="D21" s="121"/>
      <c r="E21" s="32">
        <v>89</v>
      </c>
      <c r="F21" s="32"/>
      <c r="G21" s="183">
        <f>SUM(J21:X21)</f>
        <v>151</v>
      </c>
      <c r="H21" s="105">
        <f>15-COUNTBLANK(J21:X21)</f>
        <v>6</v>
      </c>
      <c r="I21" s="32"/>
      <c r="J21" s="32">
        <v>40</v>
      </c>
      <c r="K21" s="32"/>
      <c r="L21" s="32"/>
      <c r="M21" s="32"/>
      <c r="N21" s="121">
        <v>16</v>
      </c>
      <c r="O21" s="121"/>
      <c r="P21" s="121">
        <v>17.5</v>
      </c>
      <c r="Q21" s="147"/>
      <c r="R21" s="121">
        <v>30</v>
      </c>
      <c r="S21" s="147"/>
      <c r="T21" s="121"/>
      <c r="U21" s="147"/>
      <c r="V21" s="121">
        <v>25</v>
      </c>
      <c r="W21" s="147"/>
      <c r="X21" s="121">
        <v>22.5</v>
      </c>
    </row>
    <row r="22" spans="1:24" s="122" customFormat="1" ht="12.75">
      <c r="A22" s="246"/>
      <c r="B22" s="31"/>
      <c r="C22" s="31" t="s">
        <v>24</v>
      </c>
      <c r="D22" s="121"/>
      <c r="E22" s="32">
        <v>170</v>
      </c>
      <c r="F22" s="32"/>
      <c r="G22" s="183">
        <f>SUM(J22:X22)</f>
        <v>142</v>
      </c>
      <c r="H22" s="105">
        <f>15-COUNTBLANK(J22:X22)</f>
        <v>8</v>
      </c>
      <c r="I22" s="32"/>
      <c r="J22" s="32">
        <v>30</v>
      </c>
      <c r="K22" s="32"/>
      <c r="L22" s="121">
        <v>26</v>
      </c>
      <c r="M22" s="32"/>
      <c r="N22" s="121">
        <v>4</v>
      </c>
      <c r="O22" s="121"/>
      <c r="P22" s="121">
        <v>15</v>
      </c>
      <c r="Q22" s="147"/>
      <c r="R22" s="121">
        <v>30</v>
      </c>
      <c r="S22" s="147"/>
      <c r="T22" s="121">
        <v>7</v>
      </c>
      <c r="U22" s="147"/>
      <c r="V22" s="121">
        <v>20</v>
      </c>
      <c r="W22" s="147"/>
      <c r="X22" s="121">
        <v>10</v>
      </c>
    </row>
    <row r="23" spans="1:24" s="122" customFormat="1" ht="12.75">
      <c r="A23" s="246"/>
      <c r="B23" s="31"/>
      <c r="C23" s="31" t="s">
        <v>43</v>
      </c>
      <c r="D23" s="121"/>
      <c r="E23" s="32">
        <v>194</v>
      </c>
      <c r="F23" s="32"/>
      <c r="G23" s="183">
        <f>SUM(J23:X23)</f>
        <v>127</v>
      </c>
      <c r="H23" s="105">
        <f>15-COUNTBLANK(J23:X23)</f>
        <v>4</v>
      </c>
      <c r="I23" s="32"/>
      <c r="J23" s="32">
        <v>35</v>
      </c>
      <c r="K23" s="32"/>
      <c r="L23" s="121">
        <v>22</v>
      </c>
      <c r="M23" s="147"/>
      <c r="N23" s="121"/>
      <c r="O23" s="121"/>
      <c r="P23" s="121"/>
      <c r="Q23" s="147"/>
      <c r="R23" s="121">
        <v>35</v>
      </c>
      <c r="S23" s="147"/>
      <c r="T23" s="121"/>
      <c r="U23" s="147"/>
      <c r="V23" s="121">
        <v>35</v>
      </c>
      <c r="W23" s="147"/>
      <c r="X23" s="121"/>
    </row>
    <row r="24" spans="1:24" s="122" customFormat="1" ht="12.75">
      <c r="A24" s="246"/>
      <c r="B24" s="123"/>
      <c r="C24" s="123" t="s">
        <v>337</v>
      </c>
      <c r="D24" s="178"/>
      <c r="E24" s="124" t="s">
        <v>256</v>
      </c>
      <c r="F24" s="124"/>
      <c r="G24" s="183">
        <f>SUM(J24:X24)</f>
        <v>60</v>
      </c>
      <c r="H24" s="105">
        <f>15-COUNTBLANK(J24:X24)</f>
        <v>3</v>
      </c>
      <c r="I24" s="124"/>
      <c r="J24" s="124"/>
      <c r="K24" s="124"/>
      <c r="L24" s="121">
        <v>5</v>
      </c>
      <c r="M24" s="147"/>
      <c r="N24" s="121"/>
      <c r="O24" s="121"/>
      <c r="P24" s="121"/>
      <c r="Q24" s="147"/>
      <c r="R24" s="121">
        <v>15</v>
      </c>
      <c r="S24" s="147"/>
      <c r="T24" s="121"/>
      <c r="U24" s="147"/>
      <c r="V24" s="121">
        <v>40</v>
      </c>
      <c r="W24" s="147"/>
      <c r="X24" s="121"/>
    </row>
    <row r="25" spans="1:24" s="122" customFormat="1" ht="12.75">
      <c r="A25" s="246"/>
      <c r="B25" s="123"/>
      <c r="C25" s="123" t="s">
        <v>330</v>
      </c>
      <c r="D25" s="178"/>
      <c r="E25" s="124">
        <v>91</v>
      </c>
      <c r="F25" s="124"/>
      <c r="G25" s="183">
        <f>SUM(J25:X25)</f>
        <v>46</v>
      </c>
      <c r="H25" s="105">
        <f>15-COUNTBLANK(J25:X25)</f>
        <v>3</v>
      </c>
      <c r="I25" s="124"/>
      <c r="J25" s="124"/>
      <c r="K25" s="124"/>
      <c r="L25" s="121">
        <v>11</v>
      </c>
      <c r="M25" s="147"/>
      <c r="N25" s="121"/>
      <c r="O25" s="121"/>
      <c r="P25" s="121"/>
      <c r="Q25" s="147"/>
      <c r="R25" s="121"/>
      <c r="S25" s="147"/>
      <c r="T25" s="121">
        <v>5</v>
      </c>
      <c r="U25" s="147"/>
      <c r="V25" s="121">
        <v>30</v>
      </c>
      <c r="W25" s="147"/>
      <c r="X25" s="121"/>
    </row>
    <row r="26" spans="1:24" s="122" customFormat="1" ht="12.75">
      <c r="A26" s="246"/>
      <c r="B26" s="31"/>
      <c r="C26" s="31" t="s">
        <v>486</v>
      </c>
      <c r="D26" s="121"/>
      <c r="E26" s="32">
        <v>127</v>
      </c>
      <c r="F26" s="147"/>
      <c r="G26" s="183">
        <f>SUM(J26:X26)</f>
        <v>41.5</v>
      </c>
      <c r="H26" s="105">
        <f>15-COUNTBLANK(J26:X26)</f>
        <v>3</v>
      </c>
      <c r="I26" s="147"/>
      <c r="J26" s="147"/>
      <c r="K26" s="147"/>
      <c r="L26" s="147"/>
      <c r="M26" s="147"/>
      <c r="N26" s="147"/>
      <c r="O26" s="147"/>
      <c r="P26" s="121">
        <v>17.5</v>
      </c>
      <c r="Q26" s="147"/>
      <c r="R26" s="121"/>
      <c r="S26" s="147"/>
      <c r="T26" s="121">
        <v>4</v>
      </c>
      <c r="U26" s="147"/>
      <c r="V26" s="121"/>
      <c r="W26" s="147"/>
      <c r="X26" s="121">
        <v>20</v>
      </c>
    </row>
    <row r="27" spans="1:24" s="122" customFormat="1" ht="12.75">
      <c r="A27" s="246"/>
      <c r="B27" s="31"/>
      <c r="C27" s="31" t="s">
        <v>466</v>
      </c>
      <c r="D27" s="178" t="s">
        <v>469</v>
      </c>
      <c r="E27" s="32">
        <v>102</v>
      </c>
      <c r="F27" s="32"/>
      <c r="G27" s="183">
        <f>SUM(J27:X27)</f>
        <v>41</v>
      </c>
      <c r="H27" s="105">
        <f>15-COUNTBLANK(J27:X27)</f>
        <v>3</v>
      </c>
      <c r="I27" s="32"/>
      <c r="J27" s="32"/>
      <c r="K27" s="32"/>
      <c r="L27" s="121">
        <v>6</v>
      </c>
      <c r="M27" s="147"/>
      <c r="N27" s="121"/>
      <c r="O27" s="121"/>
      <c r="P27" s="121">
        <v>5</v>
      </c>
      <c r="Q27" s="147"/>
      <c r="R27" s="121"/>
      <c r="S27" s="147"/>
      <c r="T27" s="121"/>
      <c r="U27" s="147"/>
      <c r="V27" s="121">
        <v>30</v>
      </c>
      <c r="W27" s="147"/>
      <c r="X27" s="121"/>
    </row>
    <row r="28" spans="1:24" s="122" customFormat="1" ht="12.75">
      <c r="A28" s="246"/>
      <c r="B28" s="31"/>
      <c r="C28" s="31" t="s">
        <v>27</v>
      </c>
      <c r="D28" s="121"/>
      <c r="E28" s="32">
        <v>125</v>
      </c>
      <c r="F28" s="32"/>
      <c r="G28" s="183">
        <f>SUM(J28:X28)</f>
        <v>25.5</v>
      </c>
      <c r="H28" s="105">
        <f>15-COUNTBLANK(J28:X28)</f>
        <v>3</v>
      </c>
      <c r="I28" s="32"/>
      <c r="J28" s="32"/>
      <c r="K28" s="32"/>
      <c r="L28" s="121">
        <v>7</v>
      </c>
      <c r="M28" s="147"/>
      <c r="N28" s="121"/>
      <c r="O28" s="121"/>
      <c r="P28" s="121">
        <v>12.5</v>
      </c>
      <c r="Q28" s="147"/>
      <c r="R28" s="121"/>
      <c r="S28" s="147"/>
      <c r="T28" s="121">
        <v>6</v>
      </c>
      <c r="U28" s="147"/>
      <c r="V28" s="121"/>
      <c r="W28" s="147"/>
      <c r="X28" s="121"/>
    </row>
    <row r="29" spans="1:24" s="122" customFormat="1" ht="12.75">
      <c r="A29" s="246"/>
      <c r="B29" s="31"/>
      <c r="C29" s="31" t="s">
        <v>481</v>
      </c>
      <c r="D29" s="121"/>
      <c r="E29" s="32">
        <v>140</v>
      </c>
      <c r="F29" s="147"/>
      <c r="G29" s="183">
        <f>SUM(J29:X29)</f>
        <v>25.5</v>
      </c>
      <c r="H29" s="105">
        <f>15-COUNTBLANK(J29:X29)</f>
        <v>2</v>
      </c>
      <c r="I29" s="147"/>
      <c r="J29" s="147"/>
      <c r="K29" s="147"/>
      <c r="L29" s="147"/>
      <c r="M29" s="147"/>
      <c r="N29" s="147"/>
      <c r="O29" s="147"/>
      <c r="P29" s="121">
        <v>20</v>
      </c>
      <c r="Q29" s="147"/>
      <c r="R29" s="121"/>
      <c r="S29" s="147"/>
      <c r="T29" s="121">
        <v>5.5</v>
      </c>
      <c r="U29" s="147"/>
      <c r="V29" s="121"/>
      <c r="W29" s="147"/>
      <c r="X29" s="121"/>
    </row>
    <row r="30" spans="1:24" s="122" customFormat="1" ht="12.75">
      <c r="A30" s="246"/>
      <c r="B30" s="31"/>
      <c r="C30" s="31" t="s">
        <v>649</v>
      </c>
      <c r="D30" s="31"/>
      <c r="E30" s="32">
        <v>124</v>
      </c>
      <c r="F30" s="147"/>
      <c r="G30" s="183">
        <f>SUM(J30:X30)</f>
        <v>25</v>
      </c>
      <c r="H30" s="105">
        <f>15-COUNTBLANK(J30:X30)</f>
        <v>1</v>
      </c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21">
        <v>25</v>
      </c>
      <c r="W30" s="147"/>
      <c r="X30" s="121"/>
    </row>
    <row r="31" spans="1:24" s="122" customFormat="1" ht="12.75">
      <c r="A31" s="246"/>
      <c r="B31" s="31"/>
      <c r="C31" s="31" t="s">
        <v>325</v>
      </c>
      <c r="D31" s="121"/>
      <c r="E31" s="32">
        <v>158</v>
      </c>
      <c r="F31" s="32"/>
      <c r="G31" s="183">
        <f>SUM(J31:X31)</f>
        <v>20</v>
      </c>
      <c r="H31" s="105">
        <f>15-COUNTBLANK(J31:X31)</f>
        <v>2</v>
      </c>
      <c r="I31" s="32"/>
      <c r="J31" s="32"/>
      <c r="K31" s="32"/>
      <c r="L31" s="121">
        <v>13</v>
      </c>
      <c r="M31" s="147"/>
      <c r="N31" s="121"/>
      <c r="O31" s="121"/>
      <c r="P31" s="121"/>
      <c r="Q31" s="147"/>
      <c r="R31" s="121"/>
      <c r="S31" s="147"/>
      <c r="T31" s="121">
        <v>7</v>
      </c>
      <c r="U31" s="147"/>
      <c r="V31" s="121"/>
      <c r="W31" s="147"/>
      <c r="X31" s="121"/>
    </row>
    <row r="32" spans="1:24" s="122" customFormat="1" ht="12.75">
      <c r="A32" s="246"/>
      <c r="B32" s="31"/>
      <c r="C32" s="31" t="s">
        <v>324</v>
      </c>
      <c r="D32" s="121"/>
      <c r="E32" s="32">
        <v>97</v>
      </c>
      <c r="F32" s="32"/>
      <c r="G32" s="183">
        <f>SUM(J32:X32)</f>
        <v>17</v>
      </c>
      <c r="H32" s="105">
        <f>15-COUNTBLANK(J32:X32)</f>
        <v>2</v>
      </c>
      <c r="I32" s="32"/>
      <c r="J32" s="32"/>
      <c r="K32" s="32"/>
      <c r="L32" s="121">
        <v>14</v>
      </c>
      <c r="M32" s="147"/>
      <c r="N32" s="121"/>
      <c r="O32" s="121"/>
      <c r="P32" s="121"/>
      <c r="Q32" s="147"/>
      <c r="R32" s="121"/>
      <c r="S32" s="147"/>
      <c r="T32" s="121">
        <v>3</v>
      </c>
      <c r="U32" s="147"/>
      <c r="V32" s="121"/>
      <c r="W32" s="147"/>
      <c r="X32" s="121"/>
    </row>
    <row r="33" spans="1:24" s="122" customFormat="1" ht="12.75">
      <c r="A33" s="246"/>
      <c r="B33" s="123"/>
      <c r="C33" s="123" t="s">
        <v>320</v>
      </c>
      <c r="D33" s="178"/>
      <c r="E33" s="124">
        <v>141</v>
      </c>
      <c r="F33" s="124"/>
      <c r="G33" s="183">
        <f>SUM(J33:X33)</f>
        <v>17</v>
      </c>
      <c r="H33" s="105">
        <f>15-COUNTBLANK(J33:X33)</f>
        <v>1</v>
      </c>
      <c r="I33" s="124"/>
      <c r="J33" s="124"/>
      <c r="K33" s="124"/>
      <c r="L33" s="121">
        <v>17</v>
      </c>
      <c r="M33" s="147"/>
      <c r="N33" s="121"/>
      <c r="O33" s="121"/>
      <c r="P33" s="121"/>
      <c r="Q33" s="147"/>
      <c r="R33" s="121"/>
      <c r="S33" s="147"/>
      <c r="T33" s="121"/>
      <c r="U33" s="147"/>
      <c r="V33" s="121"/>
      <c r="W33" s="147"/>
      <c r="X33" s="121"/>
    </row>
    <row r="34" spans="1:24" s="122" customFormat="1" ht="12.75">
      <c r="A34" s="246"/>
      <c r="B34" s="31"/>
      <c r="C34" s="31" t="s">
        <v>326</v>
      </c>
      <c r="D34" s="121"/>
      <c r="E34" s="32">
        <v>107</v>
      </c>
      <c r="F34" s="32"/>
      <c r="G34" s="183">
        <f>SUM(J34:X34)</f>
        <v>16</v>
      </c>
      <c r="H34" s="105">
        <f>15-COUNTBLANK(J34:X34)</f>
        <v>2</v>
      </c>
      <c r="I34" s="32"/>
      <c r="J34" s="32"/>
      <c r="K34" s="32"/>
      <c r="L34" s="121">
        <v>13</v>
      </c>
      <c r="M34" s="147"/>
      <c r="N34" s="121"/>
      <c r="O34" s="121"/>
      <c r="P34" s="121"/>
      <c r="Q34" s="147"/>
      <c r="R34" s="121"/>
      <c r="S34" s="147"/>
      <c r="T34" s="121">
        <v>3</v>
      </c>
      <c r="U34" s="147"/>
      <c r="V34" s="121"/>
      <c r="W34" s="147"/>
      <c r="X34" s="121"/>
    </row>
    <row r="35" spans="1:24" s="122" customFormat="1" ht="12.75">
      <c r="A35" s="246"/>
      <c r="B35" s="31"/>
      <c r="C35" s="31" t="s">
        <v>321</v>
      </c>
      <c r="D35" s="121"/>
      <c r="E35" s="32">
        <v>165</v>
      </c>
      <c r="F35" s="32"/>
      <c r="G35" s="183">
        <f>SUM(J35:X35)</f>
        <v>16</v>
      </c>
      <c r="H35" s="105">
        <f>15-COUNTBLANK(J35:X35)</f>
        <v>1</v>
      </c>
      <c r="I35" s="32"/>
      <c r="J35" s="32"/>
      <c r="K35" s="32"/>
      <c r="L35" s="121">
        <v>16</v>
      </c>
      <c r="M35" s="147"/>
      <c r="N35" s="121"/>
      <c r="O35" s="121"/>
      <c r="P35" s="121"/>
      <c r="Q35" s="147"/>
      <c r="R35" s="121"/>
      <c r="S35" s="147"/>
      <c r="T35" s="121"/>
      <c r="U35" s="147"/>
      <c r="V35" s="121"/>
      <c r="W35" s="147"/>
      <c r="X35" s="121"/>
    </row>
    <row r="36" spans="1:24" s="122" customFormat="1" ht="12.75">
      <c r="A36" s="246"/>
      <c r="B36" s="31"/>
      <c r="C36" s="31" t="s">
        <v>462</v>
      </c>
      <c r="D36" s="121"/>
      <c r="E36" s="32">
        <v>175</v>
      </c>
      <c r="F36" s="32"/>
      <c r="G36" s="183">
        <f>SUM(J36:X36)</f>
        <v>15</v>
      </c>
      <c r="H36" s="105">
        <f>15-COUNTBLANK(J36:X36)</f>
        <v>1</v>
      </c>
      <c r="I36" s="32"/>
      <c r="J36" s="32"/>
      <c r="K36" s="32"/>
      <c r="L36" s="121">
        <v>15</v>
      </c>
      <c r="M36" s="147"/>
      <c r="N36" s="121"/>
      <c r="O36" s="121"/>
      <c r="P36" s="121"/>
      <c r="Q36" s="147"/>
      <c r="R36" s="121"/>
      <c r="S36" s="147"/>
      <c r="T36" s="121"/>
      <c r="U36" s="147"/>
      <c r="V36" s="121"/>
      <c r="W36" s="147"/>
      <c r="X36" s="121"/>
    </row>
    <row r="37" spans="1:24" s="122" customFormat="1" ht="12.75">
      <c r="A37" s="246"/>
      <c r="B37" s="31"/>
      <c r="C37" s="31" t="s">
        <v>362</v>
      </c>
      <c r="D37" s="121"/>
      <c r="E37" s="32">
        <v>133</v>
      </c>
      <c r="F37" s="32"/>
      <c r="G37" s="183">
        <f>SUM(J37:X37)</f>
        <v>14</v>
      </c>
      <c r="H37" s="105">
        <f>15-COUNTBLANK(J37:X37)</f>
        <v>1</v>
      </c>
      <c r="I37" s="32"/>
      <c r="J37" s="32"/>
      <c r="K37" s="32"/>
      <c r="L37" s="32"/>
      <c r="M37" s="32"/>
      <c r="N37" s="121">
        <v>14</v>
      </c>
      <c r="O37" s="121"/>
      <c r="P37" s="121"/>
      <c r="Q37" s="147"/>
      <c r="R37" s="121"/>
      <c r="S37" s="147"/>
      <c r="T37" s="121"/>
      <c r="U37" s="147"/>
      <c r="V37" s="121"/>
      <c r="W37" s="147"/>
      <c r="X37" s="121"/>
    </row>
    <row r="38" spans="1:24" s="122" customFormat="1" ht="12.75">
      <c r="A38" s="246"/>
      <c r="B38" s="31"/>
      <c r="C38" s="31" t="s">
        <v>327</v>
      </c>
      <c r="D38" s="178" t="s">
        <v>469</v>
      </c>
      <c r="E38" s="32">
        <v>40</v>
      </c>
      <c r="F38" s="32"/>
      <c r="G38" s="183">
        <f>SUM(J38:X38)</f>
        <v>12</v>
      </c>
      <c r="H38" s="105">
        <f>15-COUNTBLANK(J38:X38)</f>
        <v>1</v>
      </c>
      <c r="I38" s="32"/>
      <c r="J38" s="32"/>
      <c r="K38" s="32"/>
      <c r="L38" s="121">
        <v>12</v>
      </c>
      <c r="M38" s="147"/>
      <c r="N38" s="121"/>
      <c r="O38" s="121"/>
      <c r="P38" s="121"/>
      <c r="Q38" s="147"/>
      <c r="R38" s="121"/>
      <c r="S38" s="147"/>
      <c r="T38" s="121"/>
      <c r="U38" s="147"/>
      <c r="V38" s="121"/>
      <c r="W38" s="147"/>
      <c r="X38" s="121"/>
    </row>
    <row r="39" spans="1:24" s="122" customFormat="1" ht="12.75">
      <c r="A39" s="246"/>
      <c r="B39" s="123"/>
      <c r="C39" s="123" t="s">
        <v>331</v>
      </c>
      <c r="D39" s="178"/>
      <c r="E39" s="124">
        <v>36</v>
      </c>
      <c r="F39" s="124"/>
      <c r="G39" s="183">
        <f>SUM(J39:X39)</f>
        <v>10</v>
      </c>
      <c r="H39" s="105">
        <f>15-COUNTBLANK(J39:X39)</f>
        <v>1</v>
      </c>
      <c r="I39" s="124"/>
      <c r="J39" s="124"/>
      <c r="K39" s="124"/>
      <c r="L39" s="121">
        <v>10</v>
      </c>
      <c r="M39" s="147"/>
      <c r="N39" s="121"/>
      <c r="O39" s="121"/>
      <c r="P39" s="121"/>
      <c r="Q39" s="147"/>
      <c r="R39" s="121"/>
      <c r="S39" s="147"/>
      <c r="T39" s="121"/>
      <c r="U39" s="147"/>
      <c r="V39" s="121"/>
      <c r="W39" s="147"/>
      <c r="X39" s="121"/>
    </row>
    <row r="40" spans="1:24" s="122" customFormat="1" ht="12.75">
      <c r="A40" s="246"/>
      <c r="B40" s="31"/>
      <c r="C40" s="31" t="s">
        <v>333</v>
      </c>
      <c r="D40" s="121"/>
      <c r="E40" s="32">
        <v>59</v>
      </c>
      <c r="F40" s="32"/>
      <c r="G40" s="183">
        <f>SUM(J40:X40)</f>
        <v>9</v>
      </c>
      <c r="H40" s="105">
        <f>15-COUNTBLANK(J40:X40)</f>
        <v>1</v>
      </c>
      <c r="I40" s="32"/>
      <c r="J40" s="32"/>
      <c r="K40" s="32"/>
      <c r="L40" s="121">
        <v>9</v>
      </c>
      <c r="M40" s="147"/>
      <c r="N40" s="121"/>
      <c r="O40" s="121"/>
      <c r="P40" s="121"/>
      <c r="Q40" s="147"/>
      <c r="R40" s="121"/>
      <c r="S40" s="147"/>
      <c r="T40" s="121"/>
      <c r="U40" s="147"/>
      <c r="V40" s="121"/>
      <c r="W40" s="147"/>
      <c r="X40" s="121"/>
    </row>
    <row r="41" spans="1:24" s="122" customFormat="1" ht="12.75">
      <c r="A41" s="246"/>
      <c r="B41" s="323"/>
      <c r="C41" s="123" t="s">
        <v>504</v>
      </c>
      <c r="D41" s="123"/>
      <c r="E41" s="178">
        <v>174</v>
      </c>
      <c r="F41" s="147"/>
      <c r="G41" s="183">
        <f>SUM(J41:X41)</f>
        <v>7</v>
      </c>
      <c r="H41" s="105">
        <f>15-COUNTBLANK(J41:X41)</f>
        <v>1</v>
      </c>
      <c r="I41" s="147"/>
      <c r="J41" s="147"/>
      <c r="K41" s="147"/>
      <c r="L41" s="147"/>
      <c r="M41" s="147"/>
      <c r="N41" s="147"/>
      <c r="O41" s="147"/>
      <c r="P41" s="147"/>
      <c r="Q41" s="147"/>
      <c r="R41" s="121"/>
      <c r="S41" s="147"/>
      <c r="T41" s="121">
        <v>7</v>
      </c>
      <c r="U41" s="147"/>
      <c r="V41" s="121"/>
      <c r="W41" s="147"/>
      <c r="X41" s="121"/>
    </row>
    <row r="42" spans="1:24" s="122" customFormat="1" ht="12.75">
      <c r="A42" s="246"/>
      <c r="B42" s="31"/>
      <c r="C42" s="31" t="s">
        <v>338</v>
      </c>
      <c r="D42" s="121"/>
      <c r="E42" s="32" t="s">
        <v>258</v>
      </c>
      <c r="F42" s="32"/>
      <c r="G42" s="183">
        <f>SUM(J42:X42)</f>
        <v>4</v>
      </c>
      <c r="H42" s="105">
        <f>15-COUNTBLANK(J42:X42)</f>
        <v>1</v>
      </c>
      <c r="I42" s="32"/>
      <c r="J42" s="32"/>
      <c r="K42" s="32"/>
      <c r="L42" s="121">
        <v>4</v>
      </c>
      <c r="M42" s="147"/>
      <c r="N42" s="121"/>
      <c r="O42" s="121"/>
      <c r="P42" s="121"/>
      <c r="Q42" s="147"/>
      <c r="R42" s="121"/>
      <c r="S42" s="147"/>
      <c r="T42" s="121"/>
      <c r="U42" s="147"/>
      <c r="V42" s="121"/>
      <c r="W42" s="147"/>
      <c r="X42" s="121"/>
    </row>
    <row r="43" spans="1:24" s="122" customFormat="1" ht="12.75">
      <c r="A43" s="246"/>
      <c r="B43" s="123"/>
      <c r="C43" s="123" t="s">
        <v>339</v>
      </c>
      <c r="D43" s="178" t="s">
        <v>469</v>
      </c>
      <c r="E43" s="124" t="s">
        <v>258</v>
      </c>
      <c r="F43" s="124"/>
      <c r="G43" s="183">
        <f>SUM(J43:X43)</f>
        <v>2</v>
      </c>
      <c r="H43" s="105">
        <f>15-COUNTBLANK(J43:X43)</f>
        <v>1</v>
      </c>
      <c r="I43" s="124"/>
      <c r="J43" s="124"/>
      <c r="K43" s="124"/>
      <c r="L43" s="121">
        <v>2</v>
      </c>
      <c r="M43" s="147"/>
      <c r="N43" s="121"/>
      <c r="O43" s="121"/>
      <c r="P43" s="121"/>
      <c r="Q43" s="147"/>
      <c r="R43" s="121"/>
      <c r="S43" s="147"/>
      <c r="T43" s="121"/>
      <c r="U43" s="147"/>
      <c r="V43" s="121"/>
      <c r="W43" s="147"/>
      <c r="X43" s="121"/>
    </row>
    <row r="44" spans="1:24" s="122" customFormat="1" ht="12.75">
      <c r="A44" s="246"/>
      <c r="B44" s="31"/>
      <c r="C44" s="31" t="s">
        <v>340</v>
      </c>
      <c r="D44" s="121"/>
      <c r="E44" s="32" t="s">
        <v>467</v>
      </c>
      <c r="F44" s="32"/>
      <c r="G44" s="183">
        <f>SUM(J44:X44)</f>
        <v>0</v>
      </c>
      <c r="H44" s="105">
        <f>15-COUNTBLANK(J44:X44)</f>
        <v>1</v>
      </c>
      <c r="I44" s="32"/>
      <c r="J44" s="32"/>
      <c r="K44" s="32"/>
      <c r="L44" s="121">
        <v>0</v>
      </c>
      <c r="M44" s="147"/>
      <c r="N44" s="121"/>
      <c r="O44" s="121"/>
      <c r="P44" s="121"/>
      <c r="Q44" s="147"/>
      <c r="R44" s="121"/>
      <c r="S44" s="147"/>
      <c r="T44" s="121"/>
      <c r="U44" s="147"/>
      <c r="V44" s="121"/>
      <c r="W44" s="147"/>
      <c r="X44" s="121"/>
    </row>
    <row r="45" spans="1:24" s="268" customFormat="1" ht="12.75">
      <c r="A45" s="270"/>
      <c r="B45" s="123"/>
      <c r="C45" s="123"/>
      <c r="D45" s="178"/>
      <c r="E45" s="124"/>
      <c r="F45" s="266"/>
      <c r="G45" s="267"/>
      <c r="H45" s="124"/>
      <c r="I45" s="266"/>
      <c r="J45" s="266"/>
      <c r="K45" s="266"/>
      <c r="L45" s="266"/>
      <c r="M45" s="266"/>
      <c r="N45" s="266"/>
      <c r="O45" s="266"/>
      <c r="P45" s="178"/>
      <c r="Q45" s="266"/>
      <c r="R45" s="178"/>
      <c r="S45" s="266"/>
      <c r="T45" s="178"/>
      <c r="U45" s="266"/>
      <c r="V45" s="178"/>
      <c r="W45" s="266"/>
      <c r="X45" s="178"/>
    </row>
    <row r="46" spans="1:24" s="122" customFormat="1" ht="12.75">
      <c r="A46" s="246">
        <f>SUM(G46:G54)</f>
        <v>463.5</v>
      </c>
      <c r="B46" s="31" t="s">
        <v>18</v>
      </c>
      <c r="C46" s="31" t="s">
        <v>42</v>
      </c>
      <c r="D46" s="121"/>
      <c r="E46" s="32">
        <v>200</v>
      </c>
      <c r="F46" s="32"/>
      <c r="G46" s="183">
        <f>SUM(J46:X46)</f>
        <v>214</v>
      </c>
      <c r="H46" s="105">
        <f>15-COUNTBLANK(J46:X46)</f>
        <v>7</v>
      </c>
      <c r="I46" s="32"/>
      <c r="J46" s="32">
        <v>40</v>
      </c>
      <c r="K46" s="32"/>
      <c r="L46" s="121">
        <v>32</v>
      </c>
      <c r="M46" s="32"/>
      <c r="N46" s="121">
        <v>22</v>
      </c>
      <c r="O46" s="121"/>
      <c r="P46" s="121">
        <v>27.5</v>
      </c>
      <c r="Q46" s="147"/>
      <c r="R46" s="121">
        <v>40</v>
      </c>
      <c r="S46" s="147"/>
      <c r="T46" s="121"/>
      <c r="U46" s="147"/>
      <c r="V46" s="121">
        <v>25</v>
      </c>
      <c r="W46" s="147"/>
      <c r="X46" s="121">
        <v>27.5</v>
      </c>
    </row>
    <row r="47" spans="1:24" s="122" customFormat="1" ht="12.75" customHeight="1">
      <c r="A47" s="246"/>
      <c r="B47" s="31"/>
      <c r="C47" s="31" t="s">
        <v>458</v>
      </c>
      <c r="D47" s="121"/>
      <c r="E47" s="32">
        <v>191</v>
      </c>
      <c r="F47" s="32"/>
      <c r="G47" s="183">
        <f>SUM(J47:X47)</f>
        <v>73</v>
      </c>
      <c r="H47" s="105">
        <f>15-COUNTBLANK(J47:X47)</f>
        <v>4</v>
      </c>
      <c r="I47" s="32"/>
      <c r="J47" s="32"/>
      <c r="K47" s="32"/>
      <c r="L47" s="121">
        <v>29</v>
      </c>
      <c r="M47" s="147"/>
      <c r="N47" s="121"/>
      <c r="O47" s="121"/>
      <c r="P47" s="121">
        <v>15</v>
      </c>
      <c r="Q47" s="147"/>
      <c r="R47" s="121"/>
      <c r="S47" s="147"/>
      <c r="T47" s="121">
        <v>9</v>
      </c>
      <c r="U47" s="147"/>
      <c r="V47" s="121"/>
      <c r="W47" s="147"/>
      <c r="X47" s="121">
        <v>20</v>
      </c>
    </row>
    <row r="48" spans="1:24" s="122" customFormat="1" ht="12.75">
      <c r="A48" s="246"/>
      <c r="B48" s="31"/>
      <c r="C48" s="31" t="s">
        <v>373</v>
      </c>
      <c r="D48" s="121"/>
      <c r="E48" s="32">
        <v>96</v>
      </c>
      <c r="F48" s="32"/>
      <c r="G48" s="183">
        <f>SUM(J48:X48)</f>
        <v>62</v>
      </c>
      <c r="H48" s="105">
        <f>15-COUNTBLANK(J48:X48)</f>
        <v>3</v>
      </c>
      <c r="I48" s="32"/>
      <c r="J48" s="32"/>
      <c r="K48" s="32"/>
      <c r="L48" s="32"/>
      <c r="M48" s="32"/>
      <c r="N48" s="121">
        <v>22</v>
      </c>
      <c r="O48" s="121"/>
      <c r="P48" s="121">
        <v>20</v>
      </c>
      <c r="Q48" s="147"/>
      <c r="R48" s="121"/>
      <c r="S48" s="147"/>
      <c r="T48" s="121"/>
      <c r="U48" s="147"/>
      <c r="V48" s="121"/>
      <c r="W48" s="147"/>
      <c r="X48" s="121">
        <v>20</v>
      </c>
    </row>
    <row r="49" spans="1:24" s="122" customFormat="1" ht="12.75">
      <c r="A49" s="246"/>
      <c r="B49" s="31"/>
      <c r="C49" s="31" t="s">
        <v>552</v>
      </c>
      <c r="D49" s="31"/>
      <c r="E49" s="32">
        <v>113</v>
      </c>
      <c r="F49" s="147"/>
      <c r="G49" s="183">
        <f>SUM(J49:X49)</f>
        <v>30</v>
      </c>
      <c r="H49" s="105">
        <f>15-COUNTBLANK(J49:X49)</f>
        <v>1</v>
      </c>
      <c r="I49" s="147"/>
      <c r="J49" s="147"/>
      <c r="K49" s="147"/>
      <c r="L49" s="147"/>
      <c r="M49" s="147"/>
      <c r="N49" s="147"/>
      <c r="O49" s="147"/>
      <c r="P49" s="147"/>
      <c r="Q49" s="147"/>
      <c r="R49" s="121">
        <v>30</v>
      </c>
      <c r="S49" s="147"/>
      <c r="T49" s="147"/>
      <c r="U49" s="147"/>
      <c r="V49" s="147"/>
      <c r="W49" s="147"/>
      <c r="X49" s="121"/>
    </row>
    <row r="50" spans="1:24" s="122" customFormat="1" ht="12.75">
      <c r="A50" s="246"/>
      <c r="B50" s="31"/>
      <c r="C50" s="31" t="s">
        <v>98</v>
      </c>
      <c r="D50" s="31"/>
      <c r="E50" s="32">
        <v>142</v>
      </c>
      <c r="F50" s="32"/>
      <c r="G50" s="183">
        <f>SUM(J50:X50)</f>
        <v>22.5</v>
      </c>
      <c r="H50" s="105">
        <f>15-COUNTBLANK(J50:X50)</f>
        <v>1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121">
        <v>22.5</v>
      </c>
    </row>
    <row r="51" spans="1:24" s="122" customFormat="1" ht="12.75">
      <c r="A51" s="246"/>
      <c r="B51" s="31"/>
      <c r="C51" s="31" t="s">
        <v>149</v>
      </c>
      <c r="D51" s="121"/>
      <c r="E51" s="32">
        <v>101</v>
      </c>
      <c r="F51" s="32"/>
      <c r="G51" s="183">
        <f>SUM(J51:X51)</f>
        <v>20</v>
      </c>
      <c r="H51" s="105">
        <f>15-COUNTBLANK(J51:X51)</f>
        <v>1</v>
      </c>
      <c r="I51" s="32"/>
      <c r="J51" s="32">
        <v>20</v>
      </c>
      <c r="K51" s="32"/>
      <c r="L51" s="121"/>
      <c r="M51" s="147"/>
      <c r="N51" s="121"/>
      <c r="O51" s="121"/>
      <c r="P51" s="121"/>
      <c r="Q51" s="147"/>
      <c r="R51" s="121"/>
      <c r="S51" s="147"/>
      <c r="T51" s="121"/>
      <c r="U51" s="147"/>
      <c r="V51" s="121"/>
      <c r="W51" s="147"/>
      <c r="X51" s="121"/>
    </row>
    <row r="52" spans="1:24" s="122" customFormat="1" ht="12.75">
      <c r="A52" s="246"/>
      <c r="B52" s="31"/>
      <c r="C52" s="31" t="s">
        <v>478</v>
      </c>
      <c r="D52" s="121"/>
      <c r="E52" s="121">
        <v>180</v>
      </c>
      <c r="F52" s="147"/>
      <c r="G52" s="183">
        <f>SUM(J52:X52)</f>
        <v>20</v>
      </c>
      <c r="H52" s="105">
        <f>15-COUNTBLANK(J52:X52)</f>
        <v>1</v>
      </c>
      <c r="I52" s="147"/>
      <c r="J52" s="147"/>
      <c r="K52" s="147"/>
      <c r="L52" s="147"/>
      <c r="M52" s="147"/>
      <c r="N52" s="147"/>
      <c r="O52" s="147"/>
      <c r="P52" s="121">
        <v>20</v>
      </c>
      <c r="Q52" s="147"/>
      <c r="R52" s="121"/>
      <c r="S52" s="147"/>
      <c r="T52" s="121"/>
      <c r="U52" s="147"/>
      <c r="V52" s="121"/>
      <c r="W52" s="147"/>
      <c r="X52" s="121"/>
    </row>
    <row r="53" spans="1:24" s="122" customFormat="1" ht="12.75">
      <c r="A53" s="246"/>
      <c r="B53" s="31"/>
      <c r="C53" s="31" t="s">
        <v>378</v>
      </c>
      <c r="D53" s="121"/>
      <c r="E53" s="32">
        <v>99</v>
      </c>
      <c r="F53" s="32"/>
      <c r="G53" s="183">
        <f>SUM(J53:X53)</f>
        <v>12</v>
      </c>
      <c r="H53" s="105">
        <f>15-COUNTBLANK(J53:X53)</f>
        <v>1</v>
      </c>
      <c r="I53" s="32"/>
      <c r="J53" s="32"/>
      <c r="K53" s="32"/>
      <c r="L53" s="32"/>
      <c r="M53" s="32"/>
      <c r="N53" s="121">
        <v>12</v>
      </c>
      <c r="O53" s="121"/>
      <c r="P53" s="121"/>
      <c r="Q53" s="147"/>
      <c r="R53" s="121"/>
      <c r="S53" s="147"/>
      <c r="T53" s="121"/>
      <c r="U53" s="147"/>
      <c r="V53" s="121"/>
      <c r="W53" s="147"/>
      <c r="X53" s="121"/>
    </row>
    <row r="54" spans="1:24" s="122" customFormat="1" ht="12.75">
      <c r="A54" s="246"/>
      <c r="B54" s="31"/>
      <c r="C54" s="31" t="s">
        <v>495</v>
      </c>
      <c r="D54" s="121"/>
      <c r="E54" s="32">
        <v>122</v>
      </c>
      <c r="F54" s="147"/>
      <c r="G54" s="183">
        <f>SUM(J54:X54)</f>
        <v>10</v>
      </c>
      <c r="H54" s="105">
        <f>15-COUNTBLANK(J54:X54)</f>
        <v>2</v>
      </c>
      <c r="I54" s="147"/>
      <c r="J54" s="147"/>
      <c r="K54" s="147"/>
      <c r="L54" s="147"/>
      <c r="M54" s="147"/>
      <c r="N54" s="147"/>
      <c r="O54" s="147"/>
      <c r="P54" s="121">
        <v>10</v>
      </c>
      <c r="Q54" s="147"/>
      <c r="R54" s="121">
        <v>0</v>
      </c>
      <c r="S54" s="147"/>
      <c r="T54" s="121"/>
      <c r="U54" s="147"/>
      <c r="V54" s="121"/>
      <c r="W54" s="147"/>
      <c r="X54" s="121"/>
    </row>
    <row r="55" spans="1:24" s="268" customFormat="1" ht="12.75">
      <c r="A55" s="270"/>
      <c r="B55" s="123"/>
      <c r="C55" s="123"/>
      <c r="D55" s="178"/>
      <c r="E55" s="124"/>
      <c r="F55" s="266"/>
      <c r="G55" s="267"/>
      <c r="H55" s="124"/>
      <c r="I55" s="266"/>
      <c r="J55" s="266"/>
      <c r="K55" s="266"/>
      <c r="L55" s="266"/>
      <c r="M55" s="266"/>
      <c r="N55" s="266"/>
      <c r="O55" s="266"/>
      <c r="P55" s="178"/>
      <c r="Q55" s="266"/>
      <c r="R55" s="178"/>
      <c r="S55" s="266"/>
      <c r="T55" s="178"/>
      <c r="U55" s="266"/>
      <c r="V55" s="178"/>
      <c r="W55" s="266"/>
      <c r="X55" s="178"/>
    </row>
    <row r="56" spans="1:24" s="122" customFormat="1" ht="12.75">
      <c r="A56" s="246">
        <f>SUM(G56:G63)</f>
        <v>413</v>
      </c>
      <c r="B56" s="31" t="s">
        <v>41</v>
      </c>
      <c r="C56" s="31" t="s">
        <v>60</v>
      </c>
      <c r="D56" s="121"/>
      <c r="E56" s="32">
        <v>141</v>
      </c>
      <c r="F56" s="32"/>
      <c r="G56" s="183">
        <f>SUM(J56:X56)</f>
        <v>90</v>
      </c>
      <c r="H56" s="105">
        <f>15-COUNTBLANK(J56:X56)</f>
        <v>5</v>
      </c>
      <c r="I56" s="32"/>
      <c r="J56" s="32">
        <v>30</v>
      </c>
      <c r="K56" s="32"/>
      <c r="L56" s="121"/>
      <c r="M56" s="147"/>
      <c r="N56" s="121"/>
      <c r="O56" s="121"/>
      <c r="P56" s="121">
        <v>2.5</v>
      </c>
      <c r="Q56" s="147"/>
      <c r="R56" s="121">
        <v>20</v>
      </c>
      <c r="S56" s="147"/>
      <c r="T56" s="121"/>
      <c r="U56" s="147"/>
      <c r="V56" s="121">
        <v>25</v>
      </c>
      <c r="W56" s="147"/>
      <c r="X56" s="121">
        <v>12.5</v>
      </c>
    </row>
    <row r="57" spans="1:24" s="122" customFormat="1" ht="12.75">
      <c r="A57" s="246"/>
      <c r="B57" s="31"/>
      <c r="C57" s="31" t="s">
        <v>40</v>
      </c>
      <c r="D57" s="121"/>
      <c r="E57" s="32">
        <v>183</v>
      </c>
      <c r="F57" s="32"/>
      <c r="G57" s="183">
        <f>SUM(J57:X57)</f>
        <v>85</v>
      </c>
      <c r="H57" s="105">
        <f>15-COUNTBLANK(J57:X57)</f>
        <v>3</v>
      </c>
      <c r="I57" s="32"/>
      <c r="J57" s="32">
        <v>30</v>
      </c>
      <c r="K57" s="32"/>
      <c r="L57" s="121"/>
      <c r="M57" s="147"/>
      <c r="N57" s="121"/>
      <c r="O57" s="121"/>
      <c r="P57" s="121"/>
      <c r="Q57" s="147"/>
      <c r="R57" s="121">
        <v>25</v>
      </c>
      <c r="S57" s="147"/>
      <c r="T57" s="121"/>
      <c r="U57" s="147"/>
      <c r="V57" s="121">
        <v>30</v>
      </c>
      <c r="W57" s="147"/>
      <c r="X57" s="121"/>
    </row>
    <row r="58" spans="1:24" s="122" customFormat="1" ht="12.75">
      <c r="A58" s="246"/>
      <c r="B58" s="31"/>
      <c r="C58" s="31" t="s">
        <v>567</v>
      </c>
      <c r="D58" s="31"/>
      <c r="E58" s="32">
        <v>88</v>
      </c>
      <c r="F58" s="147"/>
      <c r="G58" s="183">
        <f>SUM(J58:X58)</f>
        <v>65</v>
      </c>
      <c r="H58" s="105">
        <f>15-COUNTBLANK(J58:X58)</f>
        <v>2</v>
      </c>
      <c r="I58" s="147"/>
      <c r="J58" s="147"/>
      <c r="K58" s="147"/>
      <c r="L58" s="147"/>
      <c r="M58" s="147"/>
      <c r="N58" s="147"/>
      <c r="O58" s="147"/>
      <c r="P58" s="147"/>
      <c r="Q58" s="147"/>
      <c r="R58" s="121">
        <v>40</v>
      </c>
      <c r="S58" s="147"/>
      <c r="T58" s="147"/>
      <c r="U58" s="147"/>
      <c r="V58" s="121">
        <v>25</v>
      </c>
      <c r="W58" s="147"/>
      <c r="X58" s="121"/>
    </row>
    <row r="59" spans="1:24" s="122" customFormat="1" ht="12.75">
      <c r="A59" s="246"/>
      <c r="B59" s="31"/>
      <c r="C59" s="31" t="s">
        <v>175</v>
      </c>
      <c r="D59" s="121"/>
      <c r="E59" s="32">
        <v>71</v>
      </c>
      <c r="F59" s="32"/>
      <c r="G59" s="183">
        <f>SUM(J59:X59)</f>
        <v>45</v>
      </c>
      <c r="H59" s="105">
        <f>15-COUNTBLANK(J59:X59)</f>
        <v>2</v>
      </c>
      <c r="I59" s="32"/>
      <c r="J59" s="32">
        <v>20</v>
      </c>
      <c r="K59" s="32"/>
      <c r="L59" s="121"/>
      <c r="M59" s="147"/>
      <c r="N59" s="121"/>
      <c r="O59" s="121"/>
      <c r="P59" s="121"/>
      <c r="Q59" s="147"/>
      <c r="R59" s="121">
        <v>25</v>
      </c>
      <c r="S59" s="147"/>
      <c r="T59" s="121"/>
      <c r="U59" s="147"/>
      <c r="V59" s="121"/>
      <c r="W59" s="147"/>
      <c r="X59" s="121"/>
    </row>
    <row r="60" spans="1:24" s="122" customFormat="1" ht="12.75">
      <c r="A60" s="246"/>
      <c r="B60" s="31"/>
      <c r="C60" s="31" t="s">
        <v>136</v>
      </c>
      <c r="D60" s="121"/>
      <c r="E60" s="32">
        <v>118</v>
      </c>
      <c r="F60" s="32"/>
      <c r="G60" s="183">
        <f>SUM(J60:X60)</f>
        <v>40</v>
      </c>
      <c r="H60" s="105">
        <f>15-COUNTBLANK(J60:X60)</f>
        <v>2</v>
      </c>
      <c r="I60" s="32"/>
      <c r="J60" s="32">
        <v>20</v>
      </c>
      <c r="K60" s="32"/>
      <c r="L60" s="121"/>
      <c r="M60" s="147"/>
      <c r="N60" s="121"/>
      <c r="O60" s="121"/>
      <c r="P60" s="121"/>
      <c r="Q60" s="147"/>
      <c r="R60" s="121"/>
      <c r="S60" s="147"/>
      <c r="T60" s="121"/>
      <c r="U60" s="147"/>
      <c r="V60" s="121">
        <v>20</v>
      </c>
      <c r="W60" s="147"/>
      <c r="X60" s="121"/>
    </row>
    <row r="61" spans="1:24" s="122" customFormat="1" ht="12.75">
      <c r="A61" s="246"/>
      <c r="B61" s="31"/>
      <c r="C61" s="31" t="s">
        <v>531</v>
      </c>
      <c r="D61" s="31"/>
      <c r="E61" s="32">
        <v>152</v>
      </c>
      <c r="F61" s="147"/>
      <c r="G61" s="183">
        <f>SUM(J61:X61)</f>
        <v>40</v>
      </c>
      <c r="H61" s="105">
        <f>15-COUNTBLANK(J61:X61)</f>
        <v>1</v>
      </c>
      <c r="I61" s="147"/>
      <c r="J61" s="147"/>
      <c r="K61" s="147"/>
      <c r="L61" s="147"/>
      <c r="M61" s="147"/>
      <c r="N61" s="147"/>
      <c r="O61" s="147"/>
      <c r="P61" s="147"/>
      <c r="Q61" s="147"/>
      <c r="R61" s="121">
        <v>40</v>
      </c>
      <c r="S61" s="147"/>
      <c r="T61" s="147"/>
      <c r="U61" s="147"/>
      <c r="V61" s="147"/>
      <c r="W61" s="147"/>
      <c r="X61" s="121"/>
    </row>
    <row r="62" spans="1:24" s="122" customFormat="1" ht="12.75">
      <c r="A62" s="246"/>
      <c r="B62" s="31"/>
      <c r="C62" s="31" t="s">
        <v>569</v>
      </c>
      <c r="D62" s="31"/>
      <c r="E62" s="32">
        <v>89</v>
      </c>
      <c r="F62" s="147"/>
      <c r="G62" s="183">
        <f>SUM(J62:X62)</f>
        <v>25</v>
      </c>
      <c r="H62" s="105">
        <f>15-COUNTBLANK(J62:X62)</f>
        <v>1</v>
      </c>
      <c r="I62" s="147"/>
      <c r="J62" s="147"/>
      <c r="K62" s="147"/>
      <c r="L62" s="147"/>
      <c r="M62" s="147"/>
      <c r="N62" s="147"/>
      <c r="O62" s="147"/>
      <c r="P62" s="147"/>
      <c r="Q62" s="147"/>
      <c r="R62" s="121">
        <v>25</v>
      </c>
      <c r="S62" s="147"/>
      <c r="T62" s="147"/>
      <c r="U62" s="147"/>
      <c r="V62" s="147"/>
      <c r="W62" s="147"/>
      <c r="X62" s="121"/>
    </row>
    <row r="63" spans="1:24" s="122" customFormat="1" ht="12.75">
      <c r="A63" s="246"/>
      <c r="B63" s="123"/>
      <c r="C63" s="123" t="s">
        <v>460</v>
      </c>
      <c r="D63" s="178"/>
      <c r="E63" s="124">
        <v>158</v>
      </c>
      <c r="F63" s="124"/>
      <c r="G63" s="183">
        <f>SUM(J63:X63)</f>
        <v>23</v>
      </c>
      <c r="H63" s="105">
        <f>15-COUNTBLANK(J63:X63)</f>
        <v>1</v>
      </c>
      <c r="I63" s="124"/>
      <c r="J63" s="124"/>
      <c r="K63" s="124"/>
      <c r="L63" s="121">
        <v>23</v>
      </c>
      <c r="M63" s="147"/>
      <c r="N63" s="121"/>
      <c r="O63" s="121"/>
      <c r="P63" s="121"/>
      <c r="Q63" s="147"/>
      <c r="R63" s="121"/>
      <c r="S63" s="147"/>
      <c r="T63" s="121"/>
      <c r="U63" s="147"/>
      <c r="V63" s="121"/>
      <c r="W63" s="147"/>
      <c r="X63" s="121"/>
    </row>
    <row r="64" spans="1:24" s="268" customFormat="1" ht="12.75">
      <c r="A64" s="270"/>
      <c r="B64" s="123"/>
      <c r="C64" s="123"/>
      <c r="D64" s="178"/>
      <c r="E64" s="124"/>
      <c r="F64" s="124"/>
      <c r="G64" s="267"/>
      <c r="H64" s="124"/>
      <c r="I64" s="124"/>
      <c r="J64" s="124"/>
      <c r="K64" s="124"/>
      <c r="L64" s="178"/>
      <c r="M64" s="266"/>
      <c r="N64" s="178"/>
      <c r="O64" s="178"/>
      <c r="P64" s="178"/>
      <c r="Q64" s="266"/>
      <c r="R64" s="178"/>
      <c r="S64" s="266"/>
      <c r="T64" s="178"/>
      <c r="U64" s="266"/>
      <c r="V64" s="178"/>
      <c r="W64" s="266"/>
      <c r="X64" s="178"/>
    </row>
    <row r="65" spans="1:24" s="122" customFormat="1" ht="12.75">
      <c r="A65" s="246">
        <f>SUM(G65:G71)</f>
        <v>392.5</v>
      </c>
      <c r="B65" s="31" t="s">
        <v>29</v>
      </c>
      <c r="C65" s="31" t="s">
        <v>28</v>
      </c>
      <c r="D65" s="121"/>
      <c r="E65" s="32">
        <v>127</v>
      </c>
      <c r="F65" s="32"/>
      <c r="G65" s="183">
        <f>SUM(J65:X65)</f>
        <v>144.5</v>
      </c>
      <c r="H65" s="105">
        <f>15-COUNTBLANK(J65:X65)</f>
        <v>8</v>
      </c>
      <c r="I65" s="32"/>
      <c r="J65" s="32">
        <v>15</v>
      </c>
      <c r="K65" s="32"/>
      <c r="L65" s="121">
        <v>18</v>
      </c>
      <c r="M65" s="32"/>
      <c r="N65" s="121">
        <v>14</v>
      </c>
      <c r="O65" s="121"/>
      <c r="P65" s="121">
        <v>15</v>
      </c>
      <c r="Q65" s="147"/>
      <c r="R65" s="121">
        <v>25</v>
      </c>
      <c r="S65" s="147"/>
      <c r="T65" s="121">
        <v>5</v>
      </c>
      <c r="U65" s="147"/>
      <c r="V65" s="121">
        <v>35</v>
      </c>
      <c r="W65" s="147"/>
      <c r="X65" s="121">
        <v>17.5</v>
      </c>
    </row>
    <row r="66" spans="1:24" s="122" customFormat="1" ht="12.75">
      <c r="A66" s="246"/>
      <c r="B66" s="31"/>
      <c r="C66" s="31" t="s">
        <v>165</v>
      </c>
      <c r="D66" s="121"/>
      <c r="E66" s="32">
        <v>74</v>
      </c>
      <c r="F66" s="32"/>
      <c r="G66" s="183">
        <f>SUM(J66:X66)</f>
        <v>100</v>
      </c>
      <c r="H66" s="105">
        <f>15-COUNTBLANK(J66:X66)</f>
        <v>5</v>
      </c>
      <c r="I66" s="32"/>
      <c r="J66" s="32">
        <v>10</v>
      </c>
      <c r="K66" s="32"/>
      <c r="L66" s="32"/>
      <c r="M66" s="32"/>
      <c r="N66" s="121">
        <v>10</v>
      </c>
      <c r="O66" s="121"/>
      <c r="P66" s="121"/>
      <c r="Q66" s="147"/>
      <c r="R66" s="121">
        <v>40</v>
      </c>
      <c r="S66" s="147"/>
      <c r="T66" s="121"/>
      <c r="U66" s="147"/>
      <c r="V66" s="121">
        <v>25</v>
      </c>
      <c r="W66" s="147"/>
      <c r="X66" s="121">
        <v>15</v>
      </c>
    </row>
    <row r="67" spans="1:24" s="122" customFormat="1" ht="12.75">
      <c r="A67" s="246"/>
      <c r="B67" s="31"/>
      <c r="C67" s="31" t="s">
        <v>145</v>
      </c>
      <c r="D67" s="121"/>
      <c r="E67" s="32">
        <v>113</v>
      </c>
      <c r="F67" s="32"/>
      <c r="G67" s="183">
        <f>SUM(J67:X67)</f>
        <v>60</v>
      </c>
      <c r="H67" s="105">
        <f>15-COUNTBLANK(J67:X67)</f>
        <v>3</v>
      </c>
      <c r="I67" s="32"/>
      <c r="J67" s="32">
        <v>25</v>
      </c>
      <c r="K67" s="32"/>
      <c r="L67" s="121"/>
      <c r="M67" s="147"/>
      <c r="N67" s="121"/>
      <c r="O67" s="121"/>
      <c r="P67" s="121"/>
      <c r="Q67" s="147"/>
      <c r="R67" s="121">
        <v>20</v>
      </c>
      <c r="S67" s="147"/>
      <c r="T67" s="121"/>
      <c r="U67" s="147"/>
      <c r="V67" s="121">
        <v>15</v>
      </c>
      <c r="W67" s="147"/>
      <c r="X67" s="121"/>
    </row>
    <row r="68" spans="1:24" s="122" customFormat="1" ht="12.75">
      <c r="A68" s="246"/>
      <c r="B68" s="31"/>
      <c r="C68" s="31" t="s">
        <v>382</v>
      </c>
      <c r="D68" s="121"/>
      <c r="E68" s="32">
        <v>90</v>
      </c>
      <c r="F68" s="32"/>
      <c r="G68" s="183">
        <f>SUM(J68:X68)</f>
        <v>48</v>
      </c>
      <c r="H68" s="105">
        <f>15-COUNTBLANK(J68:X68)</f>
        <v>3</v>
      </c>
      <c r="I68" s="32"/>
      <c r="J68" s="32"/>
      <c r="K68" s="32"/>
      <c r="L68" s="32"/>
      <c r="M68" s="32"/>
      <c r="N68" s="121">
        <v>8</v>
      </c>
      <c r="O68" s="121"/>
      <c r="P68" s="121"/>
      <c r="Q68" s="147"/>
      <c r="R68" s="121">
        <v>30</v>
      </c>
      <c r="S68" s="147"/>
      <c r="T68" s="121"/>
      <c r="U68" s="147"/>
      <c r="V68" s="121"/>
      <c r="W68" s="147"/>
      <c r="X68" s="121">
        <v>10</v>
      </c>
    </row>
    <row r="69" spans="1:24" s="122" customFormat="1" ht="12.75">
      <c r="A69" s="246"/>
      <c r="B69" s="31"/>
      <c r="C69" s="31" t="s">
        <v>573</v>
      </c>
      <c r="D69" s="31"/>
      <c r="E69" s="32">
        <v>45</v>
      </c>
      <c r="F69" s="147"/>
      <c r="G69" s="183">
        <f>SUM(J69:X69)</f>
        <v>20</v>
      </c>
      <c r="H69" s="105">
        <f>15-COUNTBLANK(J69:X69)</f>
        <v>2</v>
      </c>
      <c r="I69" s="147"/>
      <c r="J69" s="147"/>
      <c r="K69" s="147"/>
      <c r="L69" s="147"/>
      <c r="M69" s="147"/>
      <c r="N69" s="147"/>
      <c r="O69" s="147"/>
      <c r="P69" s="147"/>
      <c r="Q69" s="147"/>
      <c r="R69" s="121">
        <v>10</v>
      </c>
      <c r="S69" s="147"/>
      <c r="T69" s="147"/>
      <c r="U69" s="147"/>
      <c r="V69" s="121">
        <v>10</v>
      </c>
      <c r="W69" s="147"/>
      <c r="X69" s="121"/>
    </row>
    <row r="70" spans="1:24" s="122" customFormat="1" ht="12.75">
      <c r="A70" s="246"/>
      <c r="B70" s="31"/>
      <c r="C70" s="31" t="s">
        <v>379</v>
      </c>
      <c r="D70" s="121"/>
      <c r="E70" s="32">
        <v>90</v>
      </c>
      <c r="F70" s="32"/>
      <c r="G70" s="183">
        <f>SUM(J70:X70)</f>
        <v>12</v>
      </c>
      <c r="H70" s="105">
        <f>15-COUNTBLANK(J70:X70)</f>
        <v>1</v>
      </c>
      <c r="I70" s="32"/>
      <c r="J70" s="32"/>
      <c r="K70" s="32"/>
      <c r="L70" s="32"/>
      <c r="M70" s="32"/>
      <c r="N70" s="121">
        <v>12</v>
      </c>
      <c r="O70" s="121"/>
      <c r="P70" s="121"/>
      <c r="Q70" s="147"/>
      <c r="R70" s="121"/>
      <c r="S70" s="147"/>
      <c r="T70" s="121"/>
      <c r="U70" s="147"/>
      <c r="V70" s="121"/>
      <c r="W70" s="147"/>
      <c r="X70" s="121"/>
    </row>
    <row r="71" spans="1:24" s="122" customFormat="1" ht="12.75">
      <c r="A71" s="246"/>
      <c r="B71" s="31"/>
      <c r="C71" s="31" t="s">
        <v>381</v>
      </c>
      <c r="D71" s="121"/>
      <c r="E71" s="32">
        <v>93</v>
      </c>
      <c r="F71" s="32"/>
      <c r="G71" s="183">
        <f>SUM(J71:X71)</f>
        <v>8</v>
      </c>
      <c r="H71" s="105">
        <f>15-COUNTBLANK(J71:X71)</f>
        <v>1</v>
      </c>
      <c r="I71" s="32"/>
      <c r="J71" s="32"/>
      <c r="K71" s="32"/>
      <c r="L71" s="32"/>
      <c r="M71" s="32"/>
      <c r="N71" s="121">
        <v>8</v>
      </c>
      <c r="O71" s="121"/>
      <c r="P71" s="121"/>
      <c r="Q71" s="147"/>
      <c r="R71" s="121"/>
      <c r="S71" s="147"/>
      <c r="T71" s="121"/>
      <c r="U71" s="147"/>
      <c r="V71" s="121"/>
      <c r="W71" s="147"/>
      <c r="X71" s="121"/>
    </row>
    <row r="72" spans="1:24" s="268" customFormat="1" ht="12.75">
      <c r="A72" s="270"/>
      <c r="B72" s="123"/>
      <c r="C72" s="123"/>
      <c r="D72" s="178"/>
      <c r="E72" s="124"/>
      <c r="F72" s="124"/>
      <c r="G72" s="267"/>
      <c r="H72" s="124"/>
      <c r="I72" s="124"/>
      <c r="J72" s="124"/>
      <c r="K72" s="124"/>
      <c r="L72" s="124"/>
      <c r="M72" s="124"/>
      <c r="N72" s="178"/>
      <c r="O72" s="178"/>
      <c r="P72" s="178"/>
      <c r="Q72" s="266"/>
      <c r="R72" s="178"/>
      <c r="S72" s="266"/>
      <c r="T72" s="178"/>
      <c r="U72" s="266"/>
      <c r="V72" s="178"/>
      <c r="W72" s="266"/>
      <c r="X72" s="178"/>
    </row>
    <row r="73" spans="1:24" s="122" customFormat="1" ht="12.75">
      <c r="A73" s="246">
        <f>SUM(G73:G77)</f>
        <v>375</v>
      </c>
      <c r="B73" s="31" t="s">
        <v>33</v>
      </c>
      <c r="C73" s="31" t="s">
        <v>170</v>
      </c>
      <c r="D73" s="121"/>
      <c r="E73" s="32">
        <v>81</v>
      </c>
      <c r="F73" s="32"/>
      <c r="G73" s="183">
        <f>SUM(J73:X73)</f>
        <v>179</v>
      </c>
      <c r="H73" s="105">
        <f>15-COUNTBLANK(J73:X73)</f>
        <v>8</v>
      </c>
      <c r="I73" s="32"/>
      <c r="J73" s="32">
        <v>30</v>
      </c>
      <c r="K73" s="32"/>
      <c r="L73" s="121">
        <v>18</v>
      </c>
      <c r="M73" s="147"/>
      <c r="N73" s="121">
        <v>12</v>
      </c>
      <c r="O73" s="121"/>
      <c r="P73" s="121">
        <v>17.5</v>
      </c>
      <c r="Q73" s="147"/>
      <c r="R73" s="121">
        <v>40</v>
      </c>
      <c r="S73" s="147"/>
      <c r="T73" s="121">
        <v>4</v>
      </c>
      <c r="U73" s="147"/>
      <c r="V73" s="257">
        <v>40</v>
      </c>
      <c r="W73" s="147"/>
      <c r="X73" s="121">
        <v>17.5</v>
      </c>
    </row>
    <row r="74" spans="1:24" s="122" customFormat="1" ht="12.75">
      <c r="A74" s="31"/>
      <c r="B74" s="31"/>
      <c r="C74" s="31" t="s">
        <v>171</v>
      </c>
      <c r="D74" s="121"/>
      <c r="E74" s="32">
        <v>71</v>
      </c>
      <c r="F74" s="32"/>
      <c r="G74" s="183">
        <f>SUM(J74:X74)</f>
        <v>75</v>
      </c>
      <c r="H74" s="105">
        <f>15-COUNTBLANK(J74:X74)</f>
        <v>4</v>
      </c>
      <c r="I74" s="32"/>
      <c r="J74" s="32">
        <v>25</v>
      </c>
      <c r="K74" s="32"/>
      <c r="L74" s="121"/>
      <c r="M74" s="147"/>
      <c r="N74" s="121"/>
      <c r="O74" s="121"/>
      <c r="P74" s="121">
        <v>10</v>
      </c>
      <c r="Q74" s="147"/>
      <c r="R74" s="121">
        <v>30</v>
      </c>
      <c r="S74" s="147"/>
      <c r="T74" s="121"/>
      <c r="U74" s="147"/>
      <c r="V74" s="121">
        <v>10</v>
      </c>
      <c r="W74" s="147"/>
      <c r="X74" s="121"/>
    </row>
    <row r="75" spans="1:24" s="122" customFormat="1" ht="12.75">
      <c r="A75" s="31"/>
      <c r="B75" s="31"/>
      <c r="C75" s="31" t="s">
        <v>142</v>
      </c>
      <c r="D75" s="121"/>
      <c r="E75" s="32">
        <v>105</v>
      </c>
      <c r="F75" s="32"/>
      <c r="G75" s="183">
        <f>SUM(J75:X75)</f>
        <v>69.5</v>
      </c>
      <c r="H75" s="105">
        <f>15-COUNTBLANK(J75:X75)</f>
        <v>4</v>
      </c>
      <c r="I75" s="32"/>
      <c r="J75" s="32">
        <v>30</v>
      </c>
      <c r="K75" s="32"/>
      <c r="L75" s="121"/>
      <c r="M75" s="147"/>
      <c r="N75" s="121"/>
      <c r="O75" s="121"/>
      <c r="P75" s="121"/>
      <c r="Q75" s="147"/>
      <c r="R75" s="121">
        <v>30</v>
      </c>
      <c r="S75" s="147"/>
      <c r="T75" s="121">
        <v>4.5</v>
      </c>
      <c r="U75" s="147"/>
      <c r="V75" s="121">
        <v>5</v>
      </c>
      <c r="W75" s="147"/>
      <c r="X75" s="121"/>
    </row>
    <row r="76" spans="1:24" s="122" customFormat="1" ht="12.75">
      <c r="A76" s="31"/>
      <c r="B76" s="31"/>
      <c r="C76" s="31" t="s">
        <v>648</v>
      </c>
      <c r="D76" s="31"/>
      <c r="E76" s="32">
        <v>108</v>
      </c>
      <c r="F76" s="147"/>
      <c r="G76" s="183">
        <f>SUM(J76:X76)</f>
        <v>30</v>
      </c>
      <c r="H76" s="105">
        <f>15-COUNTBLANK(J76:X76)</f>
        <v>1</v>
      </c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21">
        <v>30</v>
      </c>
      <c r="W76" s="147"/>
      <c r="X76" s="121"/>
    </row>
    <row r="77" spans="1:24" s="122" customFormat="1" ht="12.75">
      <c r="A77" s="31"/>
      <c r="B77" s="31"/>
      <c r="C77" s="31" t="s">
        <v>374</v>
      </c>
      <c r="D77" s="121"/>
      <c r="E77" s="32">
        <v>76</v>
      </c>
      <c r="F77" s="32"/>
      <c r="G77" s="183">
        <f>SUM(J77:X77)</f>
        <v>21.5</v>
      </c>
      <c r="H77" s="105">
        <f>15-COUNTBLANK(J77:X77)</f>
        <v>2</v>
      </c>
      <c r="I77" s="32"/>
      <c r="J77" s="32"/>
      <c r="K77" s="32"/>
      <c r="L77" s="32"/>
      <c r="M77" s="32"/>
      <c r="N77" s="121">
        <v>18</v>
      </c>
      <c r="O77" s="121"/>
      <c r="P77" s="121"/>
      <c r="Q77" s="147"/>
      <c r="R77" s="121"/>
      <c r="S77" s="147"/>
      <c r="T77" s="121">
        <v>3.5</v>
      </c>
      <c r="U77" s="147"/>
      <c r="V77" s="121"/>
      <c r="W77" s="147"/>
      <c r="X77" s="121"/>
    </row>
    <row r="78" spans="1:24" s="268" customFormat="1" ht="12.75">
      <c r="A78" s="270"/>
      <c r="B78" s="123"/>
      <c r="C78" s="123"/>
      <c r="D78" s="178"/>
      <c r="E78" s="124"/>
      <c r="F78" s="266"/>
      <c r="G78" s="267"/>
      <c r="H78" s="124"/>
      <c r="I78" s="266"/>
      <c r="J78" s="266"/>
      <c r="K78" s="266"/>
      <c r="L78" s="266"/>
      <c r="M78" s="266"/>
      <c r="N78" s="266"/>
      <c r="O78" s="266"/>
      <c r="P78" s="178"/>
      <c r="Q78" s="266"/>
      <c r="R78" s="178"/>
      <c r="S78" s="266"/>
      <c r="T78" s="178"/>
      <c r="U78" s="266"/>
      <c r="V78" s="178"/>
      <c r="W78" s="266"/>
      <c r="X78" s="178"/>
    </row>
    <row r="79" spans="1:24" s="122" customFormat="1" ht="12.75">
      <c r="A79" s="246">
        <f>SUM(G79:G86)</f>
        <v>359.5</v>
      </c>
      <c r="B79" s="31" t="s">
        <v>25</v>
      </c>
      <c r="C79" s="31" t="s">
        <v>465</v>
      </c>
      <c r="D79" s="121"/>
      <c r="E79" s="32">
        <v>124</v>
      </c>
      <c r="F79" s="32"/>
      <c r="G79" s="183">
        <f>SUM(J79:X79)</f>
        <v>106</v>
      </c>
      <c r="H79" s="105">
        <f>15-COUNTBLANK(J79:X79)</f>
        <v>5</v>
      </c>
      <c r="I79" s="32"/>
      <c r="J79" s="32"/>
      <c r="K79" s="32"/>
      <c r="L79" s="121">
        <v>6</v>
      </c>
      <c r="M79" s="147"/>
      <c r="N79" s="121"/>
      <c r="O79" s="121"/>
      <c r="P79" s="121">
        <v>20</v>
      </c>
      <c r="Q79" s="147"/>
      <c r="R79" s="121">
        <v>35</v>
      </c>
      <c r="S79" s="147"/>
      <c r="T79" s="121"/>
      <c r="U79" s="147"/>
      <c r="V79" s="121">
        <v>25</v>
      </c>
      <c r="W79" s="147"/>
      <c r="X79" s="121">
        <v>20</v>
      </c>
    </row>
    <row r="80" spans="1:24" s="122" customFormat="1" ht="12.75">
      <c r="A80" s="246"/>
      <c r="B80" s="31"/>
      <c r="C80" s="31" t="s">
        <v>328</v>
      </c>
      <c r="D80" s="121"/>
      <c r="E80" s="32">
        <v>120</v>
      </c>
      <c r="F80" s="32"/>
      <c r="G80" s="183">
        <f>SUM(J80:X80)</f>
        <v>62</v>
      </c>
      <c r="H80" s="105">
        <f>15-COUNTBLANK(J80:X80)</f>
        <v>4</v>
      </c>
      <c r="I80" s="32"/>
      <c r="J80" s="32"/>
      <c r="K80" s="32"/>
      <c r="L80" s="121">
        <v>12</v>
      </c>
      <c r="M80" s="147"/>
      <c r="N80" s="121"/>
      <c r="O80" s="121"/>
      <c r="P80" s="121">
        <v>17.5</v>
      </c>
      <c r="Q80" s="147"/>
      <c r="R80" s="121"/>
      <c r="S80" s="147"/>
      <c r="T80" s="121"/>
      <c r="U80" s="147"/>
      <c r="V80" s="121">
        <v>15</v>
      </c>
      <c r="W80" s="147"/>
      <c r="X80" s="121">
        <v>17.5</v>
      </c>
    </row>
    <row r="81" spans="1:24" s="122" customFormat="1" ht="12.75">
      <c r="A81" s="246"/>
      <c r="B81" s="31"/>
      <c r="C81" s="31" t="s">
        <v>380</v>
      </c>
      <c r="D81" s="121"/>
      <c r="E81" s="32">
        <v>101</v>
      </c>
      <c r="F81" s="32"/>
      <c r="G81" s="183">
        <f>SUM(J81:X81)</f>
        <v>60.5</v>
      </c>
      <c r="H81" s="105">
        <f>15-COUNTBLANK(J81:X81)</f>
        <v>5</v>
      </c>
      <c r="I81" s="32"/>
      <c r="J81" s="32"/>
      <c r="K81" s="32"/>
      <c r="L81" s="32"/>
      <c r="M81" s="32"/>
      <c r="N81" s="121">
        <v>8</v>
      </c>
      <c r="O81" s="121"/>
      <c r="P81" s="121">
        <v>7.5</v>
      </c>
      <c r="Q81" s="147"/>
      <c r="R81" s="121">
        <v>20</v>
      </c>
      <c r="S81" s="147"/>
      <c r="T81" s="121"/>
      <c r="U81" s="147"/>
      <c r="V81" s="121">
        <v>25</v>
      </c>
      <c r="W81" s="147"/>
      <c r="X81" s="121">
        <v>0</v>
      </c>
    </row>
    <row r="82" spans="1:24" s="122" customFormat="1" ht="12.75">
      <c r="A82" s="246"/>
      <c r="B82" s="31"/>
      <c r="C82" s="31" t="s">
        <v>45</v>
      </c>
      <c r="D82" s="121"/>
      <c r="E82" s="32">
        <v>181</v>
      </c>
      <c r="F82" s="32"/>
      <c r="G82" s="183">
        <f>SUM(J82:X82)</f>
        <v>43</v>
      </c>
      <c r="H82" s="105">
        <f>15-COUNTBLANK(J82:X82)</f>
        <v>4</v>
      </c>
      <c r="I82" s="32"/>
      <c r="J82" s="32">
        <v>5</v>
      </c>
      <c r="K82" s="32"/>
      <c r="L82" s="121">
        <v>20</v>
      </c>
      <c r="M82" s="147"/>
      <c r="N82" s="121"/>
      <c r="O82" s="121"/>
      <c r="P82" s="121">
        <v>12.5</v>
      </c>
      <c r="Q82" s="147"/>
      <c r="R82" s="121"/>
      <c r="S82" s="147"/>
      <c r="T82" s="121">
        <v>5.5</v>
      </c>
      <c r="U82" s="147"/>
      <c r="V82" s="121"/>
      <c r="W82" s="147"/>
      <c r="X82" s="121"/>
    </row>
    <row r="83" spans="1:24" s="122" customFormat="1" ht="12.75">
      <c r="A83" s="246"/>
      <c r="B83" s="31"/>
      <c r="C83" s="31" t="s">
        <v>97</v>
      </c>
      <c r="D83" s="121"/>
      <c r="E83" s="32">
        <v>129</v>
      </c>
      <c r="F83" s="32"/>
      <c r="G83" s="183">
        <f>SUM(J83:X83)</f>
        <v>29</v>
      </c>
      <c r="H83" s="105">
        <f>15-COUNTBLANK(J83:X83)</f>
        <v>2</v>
      </c>
      <c r="I83" s="32"/>
      <c r="J83" s="32">
        <v>10</v>
      </c>
      <c r="K83" s="32"/>
      <c r="L83" s="121">
        <v>19</v>
      </c>
      <c r="M83" s="147"/>
      <c r="N83" s="121"/>
      <c r="O83" s="121"/>
      <c r="P83" s="121"/>
      <c r="Q83" s="147"/>
      <c r="R83" s="121"/>
      <c r="S83" s="147"/>
      <c r="T83" s="121"/>
      <c r="U83" s="147"/>
      <c r="V83" s="121"/>
      <c r="W83" s="147"/>
      <c r="X83" s="121"/>
    </row>
    <row r="84" spans="1:24" s="122" customFormat="1" ht="12.75">
      <c r="A84" s="246"/>
      <c r="B84" s="31"/>
      <c r="C84" s="31" t="s">
        <v>329</v>
      </c>
      <c r="D84" s="121"/>
      <c r="E84" s="32">
        <v>155</v>
      </c>
      <c r="F84" s="32"/>
      <c r="G84" s="183">
        <f>SUM(J84:X84)</f>
        <v>25</v>
      </c>
      <c r="H84" s="105">
        <f>15-COUNTBLANK(J84:X84)</f>
        <v>3</v>
      </c>
      <c r="I84" s="32"/>
      <c r="J84" s="32"/>
      <c r="K84" s="32"/>
      <c r="L84" s="32">
        <v>11</v>
      </c>
      <c r="M84" s="32"/>
      <c r="N84" s="121">
        <v>4</v>
      </c>
      <c r="O84" s="121"/>
      <c r="P84" s="121"/>
      <c r="Q84" s="147"/>
      <c r="R84" s="121"/>
      <c r="S84" s="147"/>
      <c r="T84" s="121"/>
      <c r="U84" s="147"/>
      <c r="V84" s="121"/>
      <c r="W84" s="147"/>
      <c r="X84" s="121">
        <v>10</v>
      </c>
    </row>
    <row r="85" spans="1:24" s="122" customFormat="1" ht="12.75">
      <c r="A85" s="246"/>
      <c r="B85" s="31"/>
      <c r="C85" s="31" t="s">
        <v>651</v>
      </c>
      <c r="D85" s="31"/>
      <c r="E85" s="32" t="s">
        <v>652</v>
      </c>
      <c r="F85" s="147"/>
      <c r="G85" s="183">
        <f>SUM(J85:X85)</f>
        <v>25</v>
      </c>
      <c r="H85" s="105">
        <f>15-COUNTBLANK(J85:X85)</f>
        <v>1</v>
      </c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21">
        <v>25</v>
      </c>
      <c r="W85" s="147"/>
      <c r="X85" s="121"/>
    </row>
    <row r="86" spans="1:24" s="122" customFormat="1" ht="12.75">
      <c r="A86" s="246"/>
      <c r="B86" s="31"/>
      <c r="C86" s="31" t="s">
        <v>463</v>
      </c>
      <c r="D86" s="121"/>
      <c r="E86" s="32">
        <v>155</v>
      </c>
      <c r="F86" s="32"/>
      <c r="G86" s="183">
        <f>SUM(J86:X86)</f>
        <v>9</v>
      </c>
      <c r="H86" s="105">
        <f>15-COUNTBLANK(J86:X86)</f>
        <v>1</v>
      </c>
      <c r="I86" s="32"/>
      <c r="J86" s="32"/>
      <c r="K86" s="32"/>
      <c r="L86" s="121">
        <v>9</v>
      </c>
      <c r="M86" s="147"/>
      <c r="N86" s="121"/>
      <c r="O86" s="121"/>
      <c r="P86" s="121"/>
      <c r="Q86" s="147"/>
      <c r="R86" s="121"/>
      <c r="S86" s="147"/>
      <c r="T86" s="121"/>
      <c r="U86" s="147"/>
      <c r="V86" s="121"/>
      <c r="W86" s="147"/>
      <c r="X86" s="121"/>
    </row>
    <row r="87" spans="1:24" s="268" customFormat="1" ht="12.75">
      <c r="A87" s="270"/>
      <c r="B87" s="123"/>
      <c r="C87" s="123"/>
      <c r="D87" s="178"/>
      <c r="E87" s="124"/>
      <c r="F87" s="266"/>
      <c r="G87" s="267"/>
      <c r="H87" s="124"/>
      <c r="I87" s="266"/>
      <c r="J87" s="266"/>
      <c r="K87" s="266"/>
      <c r="L87" s="266"/>
      <c r="M87" s="266"/>
      <c r="N87" s="266"/>
      <c r="O87" s="266"/>
      <c r="P87" s="178"/>
      <c r="Q87" s="266"/>
      <c r="R87" s="178"/>
      <c r="S87" s="266"/>
      <c r="T87" s="178"/>
      <c r="U87" s="266"/>
      <c r="V87" s="178"/>
      <c r="W87" s="266"/>
      <c r="X87" s="178"/>
    </row>
    <row r="88" spans="1:24" s="122" customFormat="1" ht="12.75">
      <c r="A88" s="246">
        <f>SUM(G88:G94)</f>
        <v>329.5</v>
      </c>
      <c r="B88" s="31" t="s">
        <v>31</v>
      </c>
      <c r="C88" s="31" t="s">
        <v>152</v>
      </c>
      <c r="D88" s="121"/>
      <c r="E88" s="32">
        <v>88</v>
      </c>
      <c r="F88" s="32"/>
      <c r="G88" s="183">
        <f>SUM(J88:X88)</f>
        <v>82</v>
      </c>
      <c r="H88" s="105">
        <f>15-COUNTBLANK(J88:X88)</f>
        <v>4</v>
      </c>
      <c r="I88" s="32"/>
      <c r="J88" s="32">
        <v>20</v>
      </c>
      <c r="K88" s="32"/>
      <c r="L88" s="32"/>
      <c r="M88" s="32"/>
      <c r="N88" s="121">
        <v>12</v>
      </c>
      <c r="O88" s="121"/>
      <c r="P88" s="121">
        <v>25</v>
      </c>
      <c r="Q88" s="147"/>
      <c r="R88" s="121"/>
      <c r="S88" s="147"/>
      <c r="T88" s="121"/>
      <c r="U88" s="147"/>
      <c r="V88" s="121">
        <v>25</v>
      </c>
      <c r="W88" s="147"/>
      <c r="X88" s="121"/>
    </row>
    <row r="89" spans="1:24" s="122" customFormat="1" ht="12.75">
      <c r="A89" s="246"/>
      <c r="B89" s="31"/>
      <c r="C89" s="31" t="s">
        <v>46</v>
      </c>
      <c r="D89" s="121"/>
      <c r="E89" s="32">
        <v>181</v>
      </c>
      <c r="F89" s="32"/>
      <c r="G89" s="183">
        <f>SUM(J89:X89)</f>
        <v>70</v>
      </c>
      <c r="H89" s="105">
        <f>15-COUNTBLANK(J89:X89)</f>
        <v>3</v>
      </c>
      <c r="I89" s="32"/>
      <c r="J89" s="32">
        <v>25</v>
      </c>
      <c r="K89" s="32"/>
      <c r="L89" s="121"/>
      <c r="M89" s="147"/>
      <c r="N89" s="121"/>
      <c r="O89" s="121"/>
      <c r="P89" s="121">
        <v>20</v>
      </c>
      <c r="Q89" s="147"/>
      <c r="R89" s="121">
        <v>25</v>
      </c>
      <c r="S89" s="147"/>
      <c r="T89" s="121"/>
      <c r="U89" s="147"/>
      <c r="V89" s="121"/>
      <c r="W89" s="147"/>
      <c r="X89" s="121"/>
    </row>
    <row r="90" spans="1:24" s="122" customFormat="1" ht="12.75">
      <c r="A90" s="246"/>
      <c r="B90" s="31"/>
      <c r="C90" s="31" t="s">
        <v>491</v>
      </c>
      <c r="D90" s="121"/>
      <c r="E90" s="32">
        <v>134</v>
      </c>
      <c r="F90" s="147"/>
      <c r="G90" s="183">
        <f>SUM(J90:X90)</f>
        <v>65</v>
      </c>
      <c r="H90" s="105">
        <f>15-COUNTBLANK(J90:X90)</f>
        <v>3</v>
      </c>
      <c r="I90" s="147"/>
      <c r="J90" s="147"/>
      <c r="K90" s="147"/>
      <c r="L90" s="147"/>
      <c r="M90" s="147"/>
      <c r="N90" s="147"/>
      <c r="O90" s="147"/>
      <c r="P90" s="121">
        <v>15</v>
      </c>
      <c r="Q90" s="147"/>
      <c r="R90" s="121">
        <v>10</v>
      </c>
      <c r="S90" s="147"/>
      <c r="T90" s="121"/>
      <c r="U90" s="147"/>
      <c r="V90" s="257">
        <v>40</v>
      </c>
      <c r="W90" s="147"/>
      <c r="X90" s="121"/>
    </row>
    <row r="91" spans="1:24" s="122" customFormat="1" ht="12.75">
      <c r="A91" s="246"/>
      <c r="B91" s="31"/>
      <c r="C91" s="31" t="s">
        <v>490</v>
      </c>
      <c r="D91" s="121"/>
      <c r="E91" s="32">
        <v>136</v>
      </c>
      <c r="F91" s="147"/>
      <c r="G91" s="183">
        <f>SUM(J91:X91)</f>
        <v>52.5</v>
      </c>
      <c r="H91" s="105">
        <f>15-COUNTBLANK(J91:X91)</f>
        <v>2</v>
      </c>
      <c r="I91" s="147"/>
      <c r="J91" s="147"/>
      <c r="K91" s="147"/>
      <c r="L91" s="147"/>
      <c r="M91" s="147"/>
      <c r="N91" s="147"/>
      <c r="O91" s="147"/>
      <c r="P91" s="121">
        <v>17.5</v>
      </c>
      <c r="Q91" s="147"/>
      <c r="R91" s="121"/>
      <c r="S91" s="147"/>
      <c r="T91" s="121"/>
      <c r="U91" s="147"/>
      <c r="V91" s="121">
        <v>35</v>
      </c>
      <c r="W91" s="147"/>
      <c r="X91" s="121"/>
    </row>
    <row r="92" spans="1:24" s="122" customFormat="1" ht="12.75">
      <c r="A92" s="246"/>
      <c r="B92" s="31"/>
      <c r="C92" s="31" t="s">
        <v>130</v>
      </c>
      <c r="D92" s="121"/>
      <c r="E92" s="32">
        <v>116</v>
      </c>
      <c r="F92" s="32"/>
      <c r="G92" s="183">
        <f>SUM(J92:X92)</f>
        <v>35</v>
      </c>
      <c r="H92" s="105">
        <f>15-COUNTBLANK(J92:X92)</f>
        <v>1</v>
      </c>
      <c r="I92" s="32"/>
      <c r="J92" s="32">
        <v>35</v>
      </c>
      <c r="K92" s="32"/>
      <c r="L92" s="121"/>
      <c r="M92" s="147"/>
      <c r="N92" s="121"/>
      <c r="O92" s="121"/>
      <c r="P92" s="121"/>
      <c r="Q92" s="147"/>
      <c r="R92" s="121"/>
      <c r="S92" s="147"/>
      <c r="T92" s="121"/>
      <c r="U92" s="147"/>
      <c r="V92" s="121"/>
      <c r="W92" s="147"/>
      <c r="X92" s="121"/>
    </row>
    <row r="93" spans="1:24" s="122" customFormat="1" ht="12.75">
      <c r="A93" s="246"/>
      <c r="B93" s="31"/>
      <c r="C93" s="31" t="s">
        <v>477</v>
      </c>
      <c r="D93" s="121"/>
      <c r="E93" s="32">
        <v>151</v>
      </c>
      <c r="F93" s="147"/>
      <c r="G93" s="183">
        <f>SUM(J93:X93)</f>
        <v>19.5</v>
      </c>
      <c r="H93" s="105">
        <f>15-COUNTBLANK(J93:X93)</f>
        <v>2</v>
      </c>
      <c r="I93" s="147"/>
      <c r="J93" s="147"/>
      <c r="K93" s="147"/>
      <c r="L93" s="147"/>
      <c r="M93" s="147"/>
      <c r="N93" s="147"/>
      <c r="O93" s="147"/>
      <c r="P93" s="121">
        <v>12.5</v>
      </c>
      <c r="Q93" s="147"/>
      <c r="R93" s="121"/>
      <c r="S93" s="147"/>
      <c r="T93" s="121">
        <v>7</v>
      </c>
      <c r="U93" s="147"/>
      <c r="V93" s="121"/>
      <c r="W93" s="147"/>
      <c r="X93" s="121"/>
    </row>
    <row r="94" spans="1:24" s="122" customFormat="1" ht="12.75">
      <c r="A94" s="246"/>
      <c r="B94" s="323"/>
      <c r="C94" s="123" t="s">
        <v>505</v>
      </c>
      <c r="D94" s="123"/>
      <c r="E94" s="178">
        <v>128</v>
      </c>
      <c r="F94" s="147"/>
      <c r="G94" s="183">
        <f>SUM(J94:X94)</f>
        <v>5.5</v>
      </c>
      <c r="H94" s="105">
        <f>15-COUNTBLANK(J94:X94)</f>
        <v>1</v>
      </c>
      <c r="I94" s="147"/>
      <c r="J94" s="147"/>
      <c r="K94" s="147"/>
      <c r="L94" s="147"/>
      <c r="M94" s="147"/>
      <c r="N94" s="147"/>
      <c r="O94" s="147"/>
      <c r="P94" s="147"/>
      <c r="Q94" s="147"/>
      <c r="R94" s="121"/>
      <c r="S94" s="147"/>
      <c r="T94" s="121">
        <v>5.5</v>
      </c>
      <c r="U94" s="147"/>
      <c r="V94" s="121"/>
      <c r="W94" s="147"/>
      <c r="X94" s="121"/>
    </row>
    <row r="95" spans="1:24" s="268" customFormat="1" ht="12.75">
      <c r="A95" s="270"/>
      <c r="B95" s="123"/>
      <c r="C95" s="123"/>
      <c r="D95" s="178"/>
      <c r="E95" s="124"/>
      <c r="F95" s="266"/>
      <c r="G95" s="267"/>
      <c r="H95" s="124"/>
      <c r="I95" s="266"/>
      <c r="J95" s="266"/>
      <c r="K95" s="266"/>
      <c r="L95" s="266"/>
      <c r="M95" s="266"/>
      <c r="N95" s="266"/>
      <c r="O95" s="266"/>
      <c r="P95" s="178"/>
      <c r="Q95" s="266"/>
      <c r="R95" s="178"/>
      <c r="S95" s="266"/>
      <c r="T95" s="178"/>
      <c r="U95" s="266"/>
      <c r="V95" s="178"/>
      <c r="W95" s="266"/>
      <c r="X95" s="178"/>
    </row>
    <row r="96" spans="1:24" s="122" customFormat="1" ht="12.75">
      <c r="A96" s="246">
        <f>SUM(G96:G102)</f>
        <v>288</v>
      </c>
      <c r="B96" s="31" t="s">
        <v>237</v>
      </c>
      <c r="C96" s="31" t="s">
        <v>547</v>
      </c>
      <c r="D96" s="31"/>
      <c r="E96" s="32" t="s">
        <v>548</v>
      </c>
      <c r="F96" s="147"/>
      <c r="G96" s="183">
        <f>SUM(J96:X96)</f>
        <v>75</v>
      </c>
      <c r="H96" s="105">
        <f>15-COUNTBLANK(J96:X96)</f>
        <v>2</v>
      </c>
      <c r="I96" s="147"/>
      <c r="J96" s="147"/>
      <c r="K96" s="147"/>
      <c r="L96" s="147"/>
      <c r="M96" s="147"/>
      <c r="N96" s="147"/>
      <c r="O96" s="147"/>
      <c r="P96" s="147"/>
      <c r="Q96" s="147"/>
      <c r="R96" s="121">
        <v>50</v>
      </c>
      <c r="S96" s="147"/>
      <c r="T96" s="147"/>
      <c r="U96" s="147"/>
      <c r="V96" s="121">
        <v>25</v>
      </c>
      <c r="W96" s="147"/>
      <c r="X96" s="121"/>
    </row>
    <row r="97" spans="1:24" s="122" customFormat="1" ht="12.75">
      <c r="A97" s="246"/>
      <c r="B97" s="31"/>
      <c r="C97" s="31" t="s">
        <v>550</v>
      </c>
      <c r="D97" s="31"/>
      <c r="E97" s="32">
        <v>116</v>
      </c>
      <c r="F97" s="147"/>
      <c r="G97" s="183">
        <f>SUM(J97:X97)</f>
        <v>70</v>
      </c>
      <c r="H97" s="105">
        <f>15-COUNTBLANK(J97:X97)</f>
        <v>2</v>
      </c>
      <c r="I97" s="147"/>
      <c r="J97" s="147"/>
      <c r="K97" s="147"/>
      <c r="L97" s="147"/>
      <c r="M97" s="147"/>
      <c r="N97" s="147"/>
      <c r="O97" s="147"/>
      <c r="P97" s="147"/>
      <c r="Q97" s="147"/>
      <c r="R97" s="121">
        <v>35</v>
      </c>
      <c r="S97" s="147"/>
      <c r="T97" s="147"/>
      <c r="U97" s="147"/>
      <c r="V97" s="121">
        <v>35</v>
      </c>
      <c r="W97" s="147"/>
      <c r="X97" s="121"/>
    </row>
    <row r="98" spans="1:24" s="122" customFormat="1" ht="12.75">
      <c r="A98" s="246"/>
      <c r="B98" s="31"/>
      <c r="C98" s="31" t="s">
        <v>370</v>
      </c>
      <c r="D98" s="121"/>
      <c r="E98" s="32">
        <v>132</v>
      </c>
      <c r="F98" s="32"/>
      <c r="G98" s="183">
        <f>SUM(J98:X98)</f>
        <v>63</v>
      </c>
      <c r="H98" s="105">
        <f>15-COUNTBLANK(J98:X98)</f>
        <v>3</v>
      </c>
      <c r="I98" s="32"/>
      <c r="J98" s="32"/>
      <c r="K98" s="32"/>
      <c r="L98" s="32"/>
      <c r="M98" s="32"/>
      <c r="N98" s="121">
        <v>8</v>
      </c>
      <c r="O98" s="121"/>
      <c r="P98" s="121"/>
      <c r="Q98" s="147"/>
      <c r="R98" s="121">
        <v>20</v>
      </c>
      <c r="S98" s="147"/>
      <c r="T98" s="121"/>
      <c r="U98" s="147"/>
      <c r="V98" s="121">
        <v>35</v>
      </c>
      <c r="W98" s="147"/>
      <c r="X98" s="121"/>
    </row>
    <row r="99" spans="1:24" s="122" customFormat="1" ht="12.75">
      <c r="A99" s="246"/>
      <c r="B99" s="31"/>
      <c r="C99" s="31" t="s">
        <v>643</v>
      </c>
      <c r="D99" s="31"/>
      <c r="E99" s="32">
        <v>153</v>
      </c>
      <c r="F99" s="32"/>
      <c r="G99" s="183">
        <f>SUM(J99:X99)</f>
        <v>45</v>
      </c>
      <c r="H99" s="105">
        <f>15-COUNTBLANK(J99:X99)</f>
        <v>2</v>
      </c>
      <c r="I99" s="32"/>
      <c r="J99" s="147"/>
      <c r="K99" s="147"/>
      <c r="L99" s="147"/>
      <c r="M99" s="147"/>
      <c r="N99" s="147"/>
      <c r="O99" s="147"/>
      <c r="P99" s="147"/>
      <c r="Q99" s="147"/>
      <c r="R99" s="121">
        <v>25</v>
      </c>
      <c r="S99" s="147"/>
      <c r="T99" s="147"/>
      <c r="U99" s="147"/>
      <c r="V99" s="121">
        <v>20</v>
      </c>
      <c r="W99" s="147"/>
      <c r="X99" s="121"/>
    </row>
    <row r="100" spans="1:24" s="122" customFormat="1" ht="12.75">
      <c r="A100" s="246"/>
      <c r="B100" s="31"/>
      <c r="C100" s="31" t="s">
        <v>323</v>
      </c>
      <c r="D100" s="121"/>
      <c r="E100" s="32" t="s">
        <v>236</v>
      </c>
      <c r="F100" s="32"/>
      <c r="G100" s="183">
        <f>SUM(J100:X100)</f>
        <v>15</v>
      </c>
      <c r="H100" s="105">
        <f>15-COUNTBLANK(J100:X100)</f>
        <v>1</v>
      </c>
      <c r="I100" s="32"/>
      <c r="J100" s="32"/>
      <c r="K100" s="32"/>
      <c r="L100" s="121">
        <v>15</v>
      </c>
      <c r="M100" s="147"/>
      <c r="N100" s="121"/>
      <c r="O100" s="121"/>
      <c r="P100" s="121"/>
      <c r="Q100" s="147"/>
      <c r="R100" s="121"/>
      <c r="S100" s="147"/>
      <c r="T100" s="121"/>
      <c r="U100" s="147"/>
      <c r="V100" s="121"/>
      <c r="W100" s="147"/>
      <c r="X100" s="121"/>
    </row>
    <row r="101" spans="1:24" s="122" customFormat="1" ht="12.75">
      <c r="A101" s="246"/>
      <c r="B101" s="31"/>
      <c r="C101" s="31" t="s">
        <v>574</v>
      </c>
      <c r="D101" s="31"/>
      <c r="E101" s="32" t="s">
        <v>474</v>
      </c>
      <c r="F101" s="147"/>
      <c r="G101" s="183">
        <f>SUM(J101:X101)</f>
        <v>10</v>
      </c>
      <c r="H101" s="105">
        <f>15-COUNTBLANK(J101:X101)</f>
        <v>1</v>
      </c>
      <c r="I101" s="147"/>
      <c r="J101" s="147"/>
      <c r="K101" s="147"/>
      <c r="L101" s="147"/>
      <c r="M101" s="147"/>
      <c r="N101" s="147"/>
      <c r="O101" s="147"/>
      <c r="P101" s="147"/>
      <c r="Q101" s="147"/>
      <c r="R101" s="121">
        <v>10</v>
      </c>
      <c r="S101" s="147"/>
      <c r="T101" s="147"/>
      <c r="U101" s="147"/>
      <c r="V101" s="147"/>
      <c r="W101" s="147"/>
      <c r="X101" s="121"/>
    </row>
    <row r="102" spans="1:24" s="122" customFormat="1" ht="12.75">
      <c r="A102" s="246"/>
      <c r="B102" s="31"/>
      <c r="C102" s="31" t="s">
        <v>645</v>
      </c>
      <c r="D102" s="31"/>
      <c r="E102" s="32">
        <v>103</v>
      </c>
      <c r="F102" s="147"/>
      <c r="G102" s="183">
        <f>SUM(J102:X102)</f>
        <v>10</v>
      </c>
      <c r="H102" s="105">
        <f>15-COUNTBLANK(J102:X102)</f>
        <v>1</v>
      </c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21">
        <v>10</v>
      </c>
      <c r="W102" s="147"/>
      <c r="X102" s="121"/>
    </row>
    <row r="103" spans="1:24" s="268" customFormat="1" ht="12.75">
      <c r="A103" s="270"/>
      <c r="B103" s="123"/>
      <c r="C103" s="123"/>
      <c r="D103" s="178"/>
      <c r="E103" s="124"/>
      <c r="F103" s="266"/>
      <c r="G103" s="267"/>
      <c r="H103" s="124"/>
      <c r="I103" s="266"/>
      <c r="J103" s="266"/>
      <c r="K103" s="266"/>
      <c r="L103" s="266"/>
      <c r="M103" s="266"/>
      <c r="N103" s="266"/>
      <c r="O103" s="266"/>
      <c r="P103" s="178"/>
      <c r="Q103" s="266"/>
      <c r="R103" s="178"/>
      <c r="S103" s="266"/>
      <c r="T103" s="178"/>
      <c r="U103" s="266"/>
      <c r="V103" s="178"/>
      <c r="W103" s="266"/>
      <c r="X103" s="178"/>
    </row>
    <row r="104" spans="1:24" s="122" customFormat="1" ht="12.75">
      <c r="A104" s="246">
        <f>SUM(G104:G109)</f>
        <v>268.5</v>
      </c>
      <c r="B104" s="31" t="s">
        <v>88</v>
      </c>
      <c r="C104" s="31" t="s">
        <v>87</v>
      </c>
      <c r="D104" s="121"/>
      <c r="E104" s="32">
        <v>140</v>
      </c>
      <c r="F104" s="32"/>
      <c r="G104" s="183">
        <f>SUM(J104:X104)</f>
        <v>81.5</v>
      </c>
      <c r="H104" s="105">
        <f>15-COUNTBLANK(J104:X104)</f>
        <v>4</v>
      </c>
      <c r="I104" s="32"/>
      <c r="J104" s="32">
        <v>35</v>
      </c>
      <c r="K104" s="32"/>
      <c r="L104" s="32"/>
      <c r="M104" s="32"/>
      <c r="N104" s="121">
        <v>10</v>
      </c>
      <c r="O104" s="121"/>
      <c r="P104" s="121"/>
      <c r="Q104" s="147"/>
      <c r="R104" s="121"/>
      <c r="S104" s="147"/>
      <c r="T104" s="121">
        <v>6.5</v>
      </c>
      <c r="U104" s="147"/>
      <c r="V104" s="121">
        <v>30</v>
      </c>
      <c r="W104" s="147"/>
      <c r="X104" s="121"/>
    </row>
    <row r="105" spans="1:24" s="122" customFormat="1" ht="12.75">
      <c r="A105" s="246"/>
      <c r="B105" s="31"/>
      <c r="C105" s="31" t="s">
        <v>38</v>
      </c>
      <c r="D105" s="121"/>
      <c r="E105" s="32">
        <v>200</v>
      </c>
      <c r="F105" s="32"/>
      <c r="G105" s="183">
        <f>SUM(J105:X105)</f>
        <v>70</v>
      </c>
      <c r="H105" s="105">
        <f>15-COUNTBLANK(J105:X105)</f>
        <v>2</v>
      </c>
      <c r="I105" s="32"/>
      <c r="J105" s="32">
        <v>45</v>
      </c>
      <c r="K105" s="32"/>
      <c r="L105" s="121"/>
      <c r="M105" s="147"/>
      <c r="N105" s="121"/>
      <c r="O105" s="121"/>
      <c r="P105" s="121"/>
      <c r="Q105" s="147"/>
      <c r="R105" s="121">
        <v>25</v>
      </c>
      <c r="S105" s="147"/>
      <c r="T105" s="121"/>
      <c r="U105" s="147"/>
      <c r="V105" s="121"/>
      <c r="W105" s="147"/>
      <c r="X105" s="121"/>
    </row>
    <row r="106" spans="1:24" s="122" customFormat="1" ht="12.75">
      <c r="A106" s="246"/>
      <c r="B106" s="31"/>
      <c r="C106" s="31" t="s">
        <v>114</v>
      </c>
      <c r="D106" s="121"/>
      <c r="E106" s="32">
        <v>134</v>
      </c>
      <c r="F106" s="32"/>
      <c r="G106" s="183">
        <f>SUM(J106:X106)</f>
        <v>65</v>
      </c>
      <c r="H106" s="105">
        <f>15-COUNTBLANK(J106:X106)</f>
        <v>3</v>
      </c>
      <c r="I106" s="32"/>
      <c r="J106" s="32">
        <v>30</v>
      </c>
      <c r="K106" s="32"/>
      <c r="L106" s="121"/>
      <c r="M106" s="147"/>
      <c r="N106" s="121">
        <v>10</v>
      </c>
      <c r="O106" s="121"/>
      <c r="P106" s="121"/>
      <c r="Q106" s="147"/>
      <c r="R106" s="121"/>
      <c r="S106" s="147"/>
      <c r="T106" s="121"/>
      <c r="U106" s="147"/>
      <c r="V106" s="121">
        <v>25</v>
      </c>
      <c r="W106" s="147"/>
      <c r="X106" s="121"/>
    </row>
    <row r="107" spans="1:24" s="122" customFormat="1" ht="12.75">
      <c r="A107" s="246"/>
      <c r="B107" s="31"/>
      <c r="C107" s="31" t="s">
        <v>49</v>
      </c>
      <c r="D107" s="121"/>
      <c r="E107" s="32">
        <v>170</v>
      </c>
      <c r="F107" s="32"/>
      <c r="G107" s="183">
        <f>SUM(J107:X107)</f>
        <v>35</v>
      </c>
      <c r="H107" s="105">
        <f>15-COUNTBLANK(J107:X107)</f>
        <v>2</v>
      </c>
      <c r="I107" s="32"/>
      <c r="J107" s="32">
        <v>20</v>
      </c>
      <c r="K107" s="32"/>
      <c r="L107" s="121"/>
      <c r="M107" s="147"/>
      <c r="N107" s="121"/>
      <c r="O107" s="121"/>
      <c r="P107" s="121">
        <v>15</v>
      </c>
      <c r="Q107" s="147"/>
      <c r="R107" s="121"/>
      <c r="S107" s="147"/>
      <c r="T107" s="121"/>
      <c r="U107" s="147"/>
      <c r="V107" s="121"/>
      <c r="W107" s="147"/>
      <c r="X107" s="121"/>
    </row>
    <row r="108" spans="1:24" s="122" customFormat="1" ht="12.75">
      <c r="A108" s="246"/>
      <c r="B108" s="31"/>
      <c r="C108" s="31" t="s">
        <v>664</v>
      </c>
      <c r="D108" s="31"/>
      <c r="E108" s="32">
        <v>94</v>
      </c>
      <c r="F108" s="32"/>
      <c r="G108" s="183">
        <f>SUM(J108:X108)</f>
        <v>12.5</v>
      </c>
      <c r="H108" s="105">
        <f>15-COUNTBLANK(J108:X108)</f>
        <v>1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121">
        <v>12.5</v>
      </c>
    </row>
    <row r="109" spans="1:24" s="122" customFormat="1" ht="12.75">
      <c r="A109" s="246"/>
      <c r="B109" s="323"/>
      <c r="C109" s="123" t="s">
        <v>507</v>
      </c>
      <c r="D109" s="123"/>
      <c r="E109" s="178">
        <v>118</v>
      </c>
      <c r="F109" s="147"/>
      <c r="G109" s="183">
        <f>SUM(J109:X109)</f>
        <v>4.5</v>
      </c>
      <c r="H109" s="105">
        <f>15-COUNTBLANK(J109:X109)</f>
        <v>1</v>
      </c>
      <c r="I109" s="147"/>
      <c r="J109" s="147"/>
      <c r="K109" s="147"/>
      <c r="L109" s="147"/>
      <c r="M109" s="147"/>
      <c r="N109" s="147"/>
      <c r="O109" s="147"/>
      <c r="P109" s="147"/>
      <c r="Q109" s="147"/>
      <c r="R109" s="121"/>
      <c r="S109" s="147"/>
      <c r="T109" s="121">
        <v>4.5</v>
      </c>
      <c r="U109" s="147"/>
      <c r="V109" s="121"/>
      <c r="W109" s="147"/>
      <c r="X109" s="121"/>
    </row>
    <row r="110" spans="1:24" s="268" customFormat="1" ht="12.75">
      <c r="A110" s="270"/>
      <c r="B110" s="123"/>
      <c r="C110" s="123"/>
      <c r="D110" s="178"/>
      <c r="E110" s="124"/>
      <c r="F110" s="266"/>
      <c r="G110" s="267"/>
      <c r="H110" s="124"/>
      <c r="I110" s="266"/>
      <c r="J110" s="266"/>
      <c r="K110" s="266"/>
      <c r="L110" s="266"/>
      <c r="M110" s="266"/>
      <c r="N110" s="266"/>
      <c r="O110" s="266"/>
      <c r="P110" s="178"/>
      <c r="Q110" s="266"/>
      <c r="R110" s="178"/>
      <c r="S110" s="266"/>
      <c r="T110" s="178"/>
      <c r="U110" s="266"/>
      <c r="V110" s="178"/>
      <c r="W110" s="266"/>
      <c r="X110" s="178"/>
    </row>
    <row r="111" spans="1:24" s="122" customFormat="1" ht="12.75">
      <c r="A111" s="246">
        <f>SUM(G111:G114)</f>
        <v>245</v>
      </c>
      <c r="B111" s="31" t="s">
        <v>138</v>
      </c>
      <c r="C111" s="31" t="s">
        <v>577</v>
      </c>
      <c r="D111" s="121"/>
      <c r="E111" s="32">
        <v>110</v>
      </c>
      <c r="F111" s="32"/>
      <c r="G111" s="183">
        <f>SUM(J111:X111)</f>
        <v>111.5</v>
      </c>
      <c r="H111" s="105">
        <f>15-COUNTBLANK(J111:X111)</f>
        <v>5</v>
      </c>
      <c r="I111" s="32"/>
      <c r="J111" s="32">
        <v>20</v>
      </c>
      <c r="K111" s="32"/>
      <c r="L111" s="32"/>
      <c r="M111" s="32"/>
      <c r="N111" s="121">
        <v>14</v>
      </c>
      <c r="O111" s="121"/>
      <c r="P111" s="121">
        <v>7.5</v>
      </c>
      <c r="Q111" s="147"/>
      <c r="R111" s="121">
        <v>40</v>
      </c>
      <c r="S111" s="147"/>
      <c r="T111" s="121"/>
      <c r="U111" s="147"/>
      <c r="V111" s="121">
        <v>30</v>
      </c>
      <c r="W111" s="147"/>
      <c r="X111" s="121"/>
    </row>
    <row r="112" spans="1:24" s="122" customFormat="1" ht="12.75">
      <c r="A112" s="246"/>
      <c r="B112" s="31"/>
      <c r="C112" s="31" t="s">
        <v>551</v>
      </c>
      <c r="D112" s="31"/>
      <c r="E112" s="32">
        <v>117</v>
      </c>
      <c r="F112" s="147"/>
      <c r="G112" s="183">
        <f>SUM(J112:X112)</f>
        <v>70</v>
      </c>
      <c r="H112" s="105">
        <f>15-COUNTBLANK(J112:X112)</f>
        <v>2</v>
      </c>
      <c r="I112" s="147"/>
      <c r="J112" s="147"/>
      <c r="K112" s="147"/>
      <c r="L112" s="147"/>
      <c r="M112" s="147"/>
      <c r="N112" s="147"/>
      <c r="O112" s="147"/>
      <c r="P112" s="147"/>
      <c r="Q112" s="147"/>
      <c r="R112" s="121">
        <v>30</v>
      </c>
      <c r="S112" s="147"/>
      <c r="T112" s="147"/>
      <c r="U112" s="147"/>
      <c r="V112" s="257">
        <v>40</v>
      </c>
      <c r="W112" s="147"/>
      <c r="X112" s="121"/>
    </row>
    <row r="113" spans="1:24" s="122" customFormat="1" ht="12.75">
      <c r="A113" s="246"/>
      <c r="B113" s="31"/>
      <c r="C113" s="31" t="s">
        <v>375</v>
      </c>
      <c r="D113" s="121"/>
      <c r="E113" s="32">
        <v>101</v>
      </c>
      <c r="F113" s="32"/>
      <c r="G113" s="183">
        <f>SUM(J113:X113)</f>
        <v>58.5</v>
      </c>
      <c r="H113" s="105">
        <f>15-COUNTBLANK(J113:X113)</f>
        <v>3</v>
      </c>
      <c r="I113" s="32"/>
      <c r="J113" s="32"/>
      <c r="K113" s="32"/>
      <c r="L113" s="32"/>
      <c r="M113" s="32"/>
      <c r="N113" s="121">
        <v>16</v>
      </c>
      <c r="O113" s="121"/>
      <c r="P113" s="121">
        <v>12.5</v>
      </c>
      <c r="Q113" s="147"/>
      <c r="R113" s="121"/>
      <c r="S113" s="147"/>
      <c r="T113" s="121"/>
      <c r="U113" s="147"/>
      <c r="V113" s="121">
        <v>30</v>
      </c>
      <c r="W113" s="147"/>
      <c r="X113" s="121"/>
    </row>
    <row r="114" spans="1:24" s="122" customFormat="1" ht="12.75">
      <c r="A114" s="246"/>
      <c r="B114" s="31"/>
      <c r="C114" s="31" t="s">
        <v>575</v>
      </c>
      <c r="D114" s="31"/>
      <c r="E114" s="32">
        <v>64</v>
      </c>
      <c r="F114" s="147"/>
      <c r="G114" s="183">
        <f>SUM(J114:X114)</f>
        <v>5</v>
      </c>
      <c r="H114" s="105">
        <f>15-COUNTBLANK(J114:X114)</f>
        <v>2</v>
      </c>
      <c r="I114" s="147"/>
      <c r="J114" s="147"/>
      <c r="K114" s="147"/>
      <c r="L114" s="147"/>
      <c r="M114" s="147"/>
      <c r="N114" s="147"/>
      <c r="O114" s="147"/>
      <c r="P114" s="147"/>
      <c r="Q114" s="147"/>
      <c r="R114" s="121">
        <v>5</v>
      </c>
      <c r="S114" s="147"/>
      <c r="T114" s="147"/>
      <c r="U114" s="147"/>
      <c r="V114" s="121">
        <v>0</v>
      </c>
      <c r="W114" s="147"/>
      <c r="X114" s="121"/>
    </row>
    <row r="115" spans="1:24" s="268" customFormat="1" ht="12.75">
      <c r="A115" s="270"/>
      <c r="B115" s="123"/>
      <c r="C115" s="123"/>
      <c r="D115" s="123"/>
      <c r="E115" s="124"/>
      <c r="F115" s="266"/>
      <c r="G115" s="267"/>
      <c r="H115" s="124"/>
      <c r="I115" s="266"/>
      <c r="J115" s="266"/>
      <c r="K115" s="266"/>
      <c r="L115" s="266"/>
      <c r="M115" s="266"/>
      <c r="N115" s="266"/>
      <c r="O115" s="266"/>
      <c r="P115" s="266"/>
      <c r="Q115" s="266"/>
      <c r="R115" s="178"/>
      <c r="S115" s="266"/>
      <c r="T115" s="266"/>
      <c r="U115" s="266"/>
      <c r="V115" s="178"/>
      <c r="W115" s="266"/>
      <c r="X115" s="178"/>
    </row>
    <row r="116" spans="1:24" s="122" customFormat="1" ht="12.75">
      <c r="A116" s="246">
        <f>SUM(G116:G117)</f>
        <v>109</v>
      </c>
      <c r="B116" s="31" t="s">
        <v>64</v>
      </c>
      <c r="C116" s="31" t="s">
        <v>63</v>
      </c>
      <c r="D116" s="121"/>
      <c r="E116" s="32">
        <v>144</v>
      </c>
      <c r="F116" s="32"/>
      <c r="G116" s="183">
        <f>SUM(J116:X116)</f>
        <v>56</v>
      </c>
      <c r="H116" s="105">
        <f>15-COUNTBLANK(J116:X116)</f>
        <v>3</v>
      </c>
      <c r="I116" s="32"/>
      <c r="J116" s="32">
        <v>20</v>
      </c>
      <c r="K116" s="32"/>
      <c r="L116" s="121"/>
      <c r="M116" s="147"/>
      <c r="N116" s="121">
        <v>16</v>
      </c>
      <c r="O116" s="121"/>
      <c r="P116" s="121"/>
      <c r="Q116" s="147"/>
      <c r="R116" s="121"/>
      <c r="S116" s="147"/>
      <c r="T116" s="121"/>
      <c r="U116" s="147"/>
      <c r="V116" s="121">
        <v>20</v>
      </c>
      <c r="W116" s="147"/>
      <c r="X116" s="121"/>
    </row>
    <row r="117" spans="1:24" s="122" customFormat="1" ht="12.75">
      <c r="A117" s="246"/>
      <c r="B117" s="31"/>
      <c r="C117" s="31" t="s">
        <v>112</v>
      </c>
      <c r="D117" s="121"/>
      <c r="E117" s="32">
        <v>116</v>
      </c>
      <c r="F117" s="32"/>
      <c r="G117" s="183">
        <f>SUM(J117:X117)</f>
        <v>53</v>
      </c>
      <c r="H117" s="105">
        <f>15-COUNTBLANK(J117:X117)</f>
        <v>4</v>
      </c>
      <c r="I117" s="32"/>
      <c r="J117" s="32">
        <v>10</v>
      </c>
      <c r="K117" s="32"/>
      <c r="L117" s="121"/>
      <c r="M117" s="147"/>
      <c r="N117" s="121">
        <v>8</v>
      </c>
      <c r="O117" s="121"/>
      <c r="P117" s="121"/>
      <c r="Q117" s="147"/>
      <c r="R117" s="121">
        <v>25</v>
      </c>
      <c r="S117" s="147"/>
      <c r="T117" s="121"/>
      <c r="U117" s="147"/>
      <c r="V117" s="121">
        <v>10</v>
      </c>
      <c r="W117" s="147"/>
      <c r="X117" s="121"/>
    </row>
    <row r="118" spans="1:24" s="268" customFormat="1" ht="12.75">
      <c r="A118" s="270"/>
      <c r="B118" s="123"/>
      <c r="C118" s="123"/>
      <c r="D118" s="178"/>
      <c r="E118" s="124"/>
      <c r="F118" s="124"/>
      <c r="G118" s="267"/>
      <c r="H118" s="124"/>
      <c r="I118" s="124"/>
      <c r="J118" s="124"/>
      <c r="K118" s="124"/>
      <c r="L118" s="178"/>
      <c r="M118" s="266"/>
      <c r="N118" s="178"/>
      <c r="O118" s="178"/>
      <c r="P118" s="178"/>
      <c r="Q118" s="266"/>
      <c r="R118" s="178"/>
      <c r="S118" s="266"/>
      <c r="T118" s="178"/>
      <c r="U118" s="266"/>
      <c r="V118" s="178"/>
      <c r="W118" s="266"/>
      <c r="X118" s="178"/>
    </row>
    <row r="119" spans="1:24" s="122" customFormat="1" ht="12.75">
      <c r="A119" s="246">
        <f>SUM(G119:G119)</f>
        <v>45</v>
      </c>
      <c r="B119" s="123" t="s">
        <v>213</v>
      </c>
      <c r="C119" s="123" t="s">
        <v>459</v>
      </c>
      <c r="D119" s="178"/>
      <c r="E119" s="124">
        <v>175</v>
      </c>
      <c r="F119" s="124"/>
      <c r="G119" s="183">
        <f>SUM(J119:X119)</f>
        <v>45</v>
      </c>
      <c r="H119" s="105">
        <f>15-COUNTBLANK(J119:X119)</f>
        <v>2</v>
      </c>
      <c r="I119" s="124"/>
      <c r="J119" s="124"/>
      <c r="K119" s="124"/>
      <c r="L119" s="121">
        <v>25</v>
      </c>
      <c r="M119" s="147"/>
      <c r="N119" s="121"/>
      <c r="O119" s="121"/>
      <c r="P119" s="121"/>
      <c r="Q119" s="147"/>
      <c r="R119" s="121"/>
      <c r="S119" s="147"/>
      <c r="T119" s="121"/>
      <c r="U119" s="147"/>
      <c r="V119" s="121"/>
      <c r="W119" s="147"/>
      <c r="X119" s="121">
        <v>20</v>
      </c>
    </row>
    <row r="120" spans="1:24" s="268" customFormat="1" ht="12.75">
      <c r="A120" s="270"/>
      <c r="B120" s="123"/>
      <c r="C120" s="123"/>
      <c r="D120" s="178"/>
      <c r="E120" s="124"/>
      <c r="F120" s="124"/>
      <c r="G120" s="267"/>
      <c r="H120" s="124"/>
      <c r="I120" s="124"/>
      <c r="J120" s="124"/>
      <c r="K120" s="124"/>
      <c r="L120" s="178"/>
      <c r="M120" s="266"/>
      <c r="N120" s="178"/>
      <c r="O120" s="178"/>
      <c r="P120" s="178"/>
      <c r="Q120" s="266"/>
      <c r="R120" s="178"/>
      <c r="S120" s="266"/>
      <c r="T120" s="178"/>
      <c r="U120" s="266"/>
      <c r="V120" s="178"/>
      <c r="W120" s="266"/>
      <c r="X120" s="178"/>
    </row>
    <row r="121" spans="1:24" s="122" customFormat="1" ht="12.75">
      <c r="A121" s="246">
        <f>SUM(G121:G121)</f>
        <v>40</v>
      </c>
      <c r="B121" s="31" t="s">
        <v>554</v>
      </c>
      <c r="C121" s="31" t="s">
        <v>553</v>
      </c>
      <c r="D121" s="31"/>
      <c r="E121" s="32">
        <v>85</v>
      </c>
      <c r="F121" s="147"/>
      <c r="G121" s="183">
        <f>SUM(J121:X121)</f>
        <v>40</v>
      </c>
      <c r="H121" s="105">
        <f>15-COUNTBLANK(J121:X121)</f>
        <v>2</v>
      </c>
      <c r="I121" s="147"/>
      <c r="J121" s="147"/>
      <c r="K121" s="147"/>
      <c r="L121" s="147"/>
      <c r="M121" s="147"/>
      <c r="N121" s="147"/>
      <c r="O121" s="147"/>
      <c r="P121" s="147"/>
      <c r="Q121" s="147"/>
      <c r="R121" s="121">
        <v>30</v>
      </c>
      <c r="S121" s="147"/>
      <c r="T121" s="147"/>
      <c r="U121" s="147"/>
      <c r="V121" s="121">
        <v>10</v>
      </c>
      <c r="W121" s="147"/>
      <c r="X121" s="12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Gammon</dc:creator>
  <cp:keywords/>
  <dc:description/>
  <cp:lastModifiedBy>Geoff Gammon</cp:lastModifiedBy>
  <cp:lastPrinted>2006-09-21T11:07:50Z</cp:lastPrinted>
  <dcterms:created xsi:type="dcterms:W3CDTF">2006-08-22T08:37:47Z</dcterms:created>
  <dcterms:modified xsi:type="dcterms:W3CDTF">2007-04-22T21:42:22Z</dcterms:modified>
  <cp:category/>
  <cp:version/>
  <cp:contentType/>
  <cp:contentStatus/>
</cp:coreProperties>
</file>